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9DB941B3-899C-465A-8539-E23216DDC14A}" xr6:coauthVersionLast="45" xr6:coauthVersionMax="45" xr10:uidLastSave="{00000000-0000-0000-0000-000000000000}"/>
  <bookViews>
    <workbookView xWindow="6750" yWindow="585" windowWidth="17550" windowHeight="1399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8" i="18" l="1"/>
  <c r="F7" i="18" l="1"/>
  <c r="C7" i="18" l="1"/>
  <c r="C8" i="18" l="1"/>
  <c r="C9" i="18" l="1"/>
  <c r="F9" i="18"/>
</calcChain>
</file>

<file path=xl/sharedStrings.xml><?xml version="1.0" encoding="utf-8"?>
<sst xmlns="http://schemas.openxmlformats.org/spreadsheetml/2006/main" count="12458" uniqueCount="78">
  <si>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</si>
  <si>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</si>
  <si>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</si>
  <si>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</si>
  <si>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</si>
  <si>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</si>
  <si>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</si>
  <si>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</si>
  <si>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</si>
  <si>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</si>
  <si>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</si>
  <si>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</si>
  <si>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</si>
  <si>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</si>
  <si>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</si>
  <si>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</si>
  <si>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</si>
  <si>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</si>
  <si>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</si>
  <si>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</si>
  <si>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</si>
  <si>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</si>
  <si>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</si>
  <si>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</si>
  <si>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</si>
  <si>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</si>
  <si>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</si>
  <si>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</si>
  <si>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</si>
  <si>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</si>
  <si>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6 месяцев</t>
  </si>
  <si>
    <t>Колов А.В</t>
  </si>
  <si>
    <t>Ануфриева Л.В</t>
  </si>
  <si>
    <t>Гвак О.Э</t>
  </si>
  <si>
    <t>Бородулина Ю.В</t>
  </si>
  <si>
    <t>Ильтубаева А.И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</si>
  <si>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01.11.2020г.-30.11.2020г.</t>
  </si>
  <si>
    <t>класса напряжения до 35 кВ  за период с 01.11.2020 г. - 30.11.2020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</si>
  <si>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01.11.2020 по 30.11.2020г.</t>
  </si>
  <si>
    <t>Выручка за услуги по технологическому присоединению (актированная) с  01.11.2020 по 30.11.2020</t>
  </si>
  <si>
    <t>Присоединенная мощность по заактированным договорам технологического присоединения с  01.11.2020 по 30.11.2020</t>
  </si>
  <si>
    <t>Количество присоединений по заактированным договорам технологического присоединения с 01.11.2020 по 30.11.2020</t>
  </si>
  <si>
    <t>03.11.2020 г.</t>
  </si>
  <si>
    <t>Шилонцов А.И</t>
  </si>
  <si>
    <t>05.11.2020 г.</t>
  </si>
  <si>
    <t>Козлова Т.Г</t>
  </si>
  <si>
    <t>06.11.2020 г.</t>
  </si>
  <si>
    <t>Бузанова Л.В</t>
  </si>
  <si>
    <t>Попов Д.С</t>
  </si>
  <si>
    <t>10.11.2020 г.</t>
  </si>
  <si>
    <t>Крайс А.В</t>
  </si>
  <si>
    <t>Ульянова Ф.</t>
  </si>
  <si>
    <t>Уткин Ю.Н</t>
  </si>
  <si>
    <t>Зыкова Т.В</t>
  </si>
  <si>
    <t>12.11.2020 г.</t>
  </si>
  <si>
    <t>Артименко А.Д</t>
  </si>
  <si>
    <t>Семкин Ю.Г</t>
  </si>
  <si>
    <t>17.11.2020 г.</t>
  </si>
  <si>
    <t>Морозова Н.Г</t>
  </si>
  <si>
    <t>Глухов В.В</t>
  </si>
  <si>
    <t>Додонов Ю.Д</t>
  </si>
  <si>
    <t>Рожина Е.С</t>
  </si>
  <si>
    <t>19.11.2020 г.</t>
  </si>
  <si>
    <t>Колунина В.О</t>
  </si>
  <si>
    <t>25.11.2020 г.</t>
  </si>
  <si>
    <t>Попова Т.Н</t>
  </si>
  <si>
    <t>Симахина Л.Ю</t>
  </si>
  <si>
    <t>Симахин К.А</t>
  </si>
  <si>
    <t>Бруева Н.А</t>
  </si>
  <si>
    <t>26.11.2020 г.</t>
  </si>
  <si>
    <t>Царькова К.Ю</t>
  </si>
  <si>
    <t>30.11.2020 г.</t>
  </si>
  <si>
    <t>Першин К.К</t>
  </si>
  <si>
    <t>Замятина Е.С</t>
  </si>
  <si>
    <t>Шмаков Е.В</t>
  </si>
  <si>
    <t>Попов Т.Н</t>
  </si>
  <si>
    <t>"ЭКО-Строй"</t>
  </si>
  <si>
    <t>Администрация Салаирского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</si>
</sst>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abSelected="1" topLeftCell="A13" zoomScaleNormal="100" zoomScaleSheetLayoutView="100" workbookViewId="0">
      <selection activeCell="C32" sqref="C32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36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 t="s">
        <v>42</v>
      </c>
      <c r="D9" s="25" t="s">
        <v>27</v>
      </c>
      <c r="E9" s="33" t="s">
        <v>43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 t="s">
        <v>44</v>
      </c>
      <c r="D10" s="25" t="s">
        <v>27</v>
      </c>
      <c r="E10" s="33" t="s">
        <v>45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 t="s">
        <v>46</v>
      </c>
      <c r="D11" s="25" t="s">
        <v>27</v>
      </c>
      <c r="E11" s="33" t="s">
        <v>47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 t="s">
        <v>46</v>
      </c>
      <c r="D12" s="25" t="s">
        <v>27</v>
      </c>
      <c r="E12" s="33" t="s">
        <v>48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 t="s">
        <v>49</v>
      </c>
      <c r="D13" s="25" t="s">
        <v>27</v>
      </c>
      <c r="E13" s="33" t="s">
        <v>50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 t="s">
        <v>49</v>
      </c>
      <c r="D14" s="25" t="s">
        <v>27</v>
      </c>
      <c r="E14" s="33" t="s">
        <v>51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 t="s">
        <v>49</v>
      </c>
      <c r="D15" s="25" t="s">
        <v>27</v>
      </c>
      <c r="E15" s="33" t="s">
        <v>52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 t="s">
        <v>49</v>
      </c>
      <c r="D16" s="25" t="s">
        <v>27</v>
      </c>
      <c r="E16" s="33" t="s">
        <v>53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 t="s">
        <v>54</v>
      </c>
      <c r="D17" s="25" t="s">
        <v>27</v>
      </c>
      <c r="E17" s="33" t="s">
        <v>55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 t="s">
        <v>54</v>
      </c>
      <c r="D18" s="25" t="s">
        <v>27</v>
      </c>
      <c r="E18" s="33" t="s">
        <v>56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 t="s">
        <v>57</v>
      </c>
      <c r="D19" s="25" t="s">
        <v>27</v>
      </c>
      <c r="E19" s="33" t="s">
        <v>58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 t="s">
        <v>57</v>
      </c>
      <c r="D20" s="25" t="s">
        <v>27</v>
      </c>
      <c r="E20" s="33" t="s">
        <v>59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 t="s">
        <v>57</v>
      </c>
      <c r="D21" s="25" t="s">
        <v>27</v>
      </c>
      <c r="E21" s="33" t="s">
        <v>60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 t="s">
        <v>57</v>
      </c>
      <c r="D22" s="25" t="s">
        <v>27</v>
      </c>
      <c r="E22" s="33" t="s">
        <v>61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 t="s">
        <v>62</v>
      </c>
      <c r="D23" s="25" t="s">
        <v>27</v>
      </c>
      <c r="E23" s="33" t="s">
        <v>63</v>
      </c>
      <c r="F23" s="24">
        <v>1.4999999999999999E-2</v>
      </c>
    </row>
    <row r="24" spans="1:6" ht="15.75" customHeight="1" x14ac:dyDescent="0.25">
      <c r="A24" s="24">
        <v>16</v>
      </c>
      <c r="B24" s="10" t="s">
        <v>24</v>
      </c>
      <c r="C24" s="25" t="s">
        <v>64</v>
      </c>
      <c r="D24" s="25" t="s">
        <v>27</v>
      </c>
      <c r="E24" s="33" t="s">
        <v>65</v>
      </c>
      <c r="F24" s="24">
        <v>1.4999999999999999E-2</v>
      </c>
    </row>
    <row r="25" spans="1:6" ht="16.5" customHeight="1" x14ac:dyDescent="0.25">
      <c r="A25" s="24">
        <v>17</v>
      </c>
      <c r="B25" s="10" t="s">
        <v>24</v>
      </c>
      <c r="C25" s="25" t="s">
        <v>64</v>
      </c>
      <c r="D25" s="25" t="s">
        <v>27</v>
      </c>
      <c r="E25" s="33" t="s">
        <v>66</v>
      </c>
      <c r="F25" s="24">
        <v>1.4999999999999999E-2</v>
      </c>
    </row>
    <row r="26" spans="1:6" ht="18" customHeight="1" x14ac:dyDescent="0.25">
      <c r="A26" s="24">
        <v>18</v>
      </c>
      <c r="B26" s="10" t="s">
        <v>24</v>
      </c>
      <c r="C26" s="25" t="s">
        <v>64</v>
      </c>
      <c r="D26" s="25" t="s">
        <v>27</v>
      </c>
      <c r="E26" s="33" t="s">
        <v>67</v>
      </c>
      <c r="F26" s="24">
        <v>1.4999999999999999E-2</v>
      </c>
    </row>
    <row r="27" spans="1:6" ht="15.75" x14ac:dyDescent="0.25">
      <c r="A27" s="24">
        <v>19</v>
      </c>
      <c r="B27" s="10" t="s">
        <v>24</v>
      </c>
      <c r="C27" s="25" t="s">
        <v>64</v>
      </c>
      <c r="D27" s="25" t="s">
        <v>27</v>
      </c>
      <c r="E27" s="33" t="s">
        <v>68</v>
      </c>
      <c r="F27" s="24">
        <v>1.4999999999999999E-2</v>
      </c>
    </row>
    <row r="28" spans="1:6" ht="15.75" x14ac:dyDescent="0.25">
      <c r="A28" s="24">
        <v>20</v>
      </c>
      <c r="B28" s="10" t="s">
        <v>24</v>
      </c>
      <c r="C28" s="25" t="s">
        <v>69</v>
      </c>
      <c r="D28" s="25" t="s">
        <v>27</v>
      </c>
      <c r="E28" s="25" t="s">
        <v>70</v>
      </c>
      <c r="F28" s="24">
        <v>1.4999999999999999E-2</v>
      </c>
    </row>
    <row r="29" spans="1:6" ht="15.75" x14ac:dyDescent="0.25">
      <c r="A29" s="24">
        <v>21</v>
      </c>
      <c r="B29" s="10" t="s">
        <v>24</v>
      </c>
      <c r="C29" s="25" t="s">
        <v>71</v>
      </c>
      <c r="D29" s="25" t="s">
        <v>27</v>
      </c>
      <c r="E29" s="33" t="s">
        <v>72</v>
      </c>
      <c r="F29" s="24">
        <v>1.4999999999999999E-2</v>
      </c>
    </row>
    <row r="30" spans="1:6" ht="15.75" x14ac:dyDescent="0.25">
      <c r="A30" s="35">
        <v>22</v>
      </c>
      <c r="B30" s="10" t="s">
        <v>24</v>
      </c>
      <c r="C30" s="25" t="s">
        <v>71</v>
      </c>
      <c r="D30" s="25" t="s">
        <v>27</v>
      </c>
      <c r="E30" s="33" t="s">
        <v>73</v>
      </c>
      <c r="F30" s="24">
        <v>1.4999999999999999E-2</v>
      </c>
    </row>
    <row r="31" spans="1:6" ht="15.75" x14ac:dyDescent="0.25">
      <c r="A31" s="24">
        <v>23</v>
      </c>
      <c r="B31" s="10" t="s">
        <v>24</v>
      </c>
      <c r="C31" s="25" t="s">
        <v>64</v>
      </c>
      <c r="D31" s="24" t="s">
        <v>27</v>
      </c>
      <c r="E31" s="33" t="s">
        <v>76</v>
      </c>
      <c r="F31" s="24">
        <v>1.4999999999999999E-2</v>
      </c>
    </row>
    <row r="32" spans="1:6" ht="31.5" x14ac:dyDescent="0.25">
      <c r="A32" s="24">
        <v>24</v>
      </c>
      <c r="B32" s="10" t="s">
        <v>24</v>
      </c>
      <c r="C32" s="25" t="s">
        <v>57</v>
      </c>
      <c r="D32" s="24" t="s">
        <v>27</v>
      </c>
      <c r="E32" s="33" t="s">
        <v>77</v>
      </c>
      <c r="F32" s="24">
        <v>2E-3</v>
      </c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1" spans="2:6" ht="15.75" x14ac:dyDescent="0.2">
      <c r="F1048561" s="24"/>
    </row>
    <row r="1048562" spans="2:6" ht="15.75" x14ac:dyDescent="0.25">
      <c r="B1048562" s="10" t="s">
        <v>24</v>
      </c>
    </row>
  </sheetData>
  <autoFilter ref="A8:F7710" xr:uid="{00000000-0009-0000-0000-000000000000}">
    <sortState xmlns:xlrd2="http://schemas.microsoft.com/office/spreadsheetml/2017/richdata2" ref="A9:F7981">
      <sortCondition ref="C8:C80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72" priority="460" stopIfTrue="1">
      <formula>AND(#REF!&gt;0,B59="")</formula>
    </cfRule>
  </conditionalFormatting>
  <conditionalFormatting sqref="B61">
    <cfRule type="expression" dxfId="71" priority="459" stopIfTrue="1">
      <formula>AND(#REF!&gt;0,B61="")</formula>
    </cfRule>
  </conditionalFormatting>
  <conditionalFormatting sqref="B63">
    <cfRule type="expression" dxfId="70" priority="280" stopIfTrue="1">
      <formula>AND(#REF!&gt;0,B63="")</formula>
    </cfRule>
  </conditionalFormatting>
  <conditionalFormatting sqref="C64">
    <cfRule type="expression" dxfId="69" priority="71" stopIfTrue="1">
      <formula>AND($AD75&gt;0,C64="")</formula>
    </cfRule>
    <cfRule type="expression" dxfId="68" priority="72" stopIfTrue="1">
      <formula>AND(NOT(G75=""),C64="")</formula>
    </cfRule>
  </conditionalFormatting>
  <conditionalFormatting sqref="C64">
    <cfRule type="expression" dxfId="67" priority="70" stopIfTrue="1">
      <formula>AND(#REF!&gt;0,C64="")</formula>
    </cfRule>
  </conditionalFormatting>
  <conditionalFormatting sqref="E64">
    <cfRule type="expression" dxfId="66" priority="21" stopIfTrue="1">
      <formula>AND(#REF!&gt;0,E64="")</formula>
    </cfRule>
  </conditionalFormatting>
  <conditionalFormatting sqref="E59 E61:E63">
    <cfRule type="expression" dxfId="65" priority="22" stopIfTrue="1">
      <formula>AND(#REF!&gt;0,E59="")</formula>
    </cfRule>
  </conditionalFormatting>
  <conditionalFormatting sqref="E58">
    <cfRule type="expression" dxfId="64" priority="18" stopIfTrue="1">
      <formula>AND(#REF!&gt;0,E58="")</formula>
    </cfRule>
  </conditionalFormatting>
  <conditionalFormatting sqref="E58">
    <cfRule type="expression" dxfId="63" priority="17" stopIfTrue="1">
      <formula>AND($F60&gt;"",E58="")</formula>
    </cfRule>
  </conditionalFormatting>
  <conditionalFormatting sqref="E58">
    <cfRule type="expression" dxfId="62" priority="16" stopIfTrue="1">
      <formula>AND(#REF!&gt;0,$D61="")</formula>
    </cfRule>
  </conditionalFormatting>
  <conditionalFormatting sqref="E60">
    <cfRule type="expression" dxfId="61" priority="11" stopIfTrue="1">
      <formula>AND(#REF!&gt;0,E60="")</formula>
    </cfRule>
  </conditionalFormatting>
  <conditionalFormatting sqref="E60">
    <cfRule type="expression" dxfId="60" priority="12" stopIfTrue="1">
      <formula>AND(#REF!&gt;"",E60="")</formula>
    </cfRule>
  </conditionalFormatting>
  <conditionalFormatting sqref="E60">
    <cfRule type="expression" dxfId="59" priority="13" stopIfTrue="1">
      <formula>AND(#REF!&gt;0,#REF!="")</formula>
    </cfRule>
  </conditionalFormatting>
  <conditionalFormatting sqref="E60">
    <cfRule type="expression" dxfId="58" priority="14" stopIfTrue="1">
      <formula>AND(OR(#REF!&gt;0,#REF!&gt;0,#REF!&gt;0),#REF!="")</formula>
    </cfRule>
  </conditionalFormatting>
  <conditionalFormatting sqref="E60">
    <cfRule type="expression" dxfId="57" priority="15" stopIfTrue="1">
      <formula>AND(OR(#REF!&gt;0,#REF!&gt;0,#REF!&gt;0),#REF!="")</formula>
    </cfRule>
  </conditionalFormatting>
  <conditionalFormatting sqref="E64">
    <cfRule type="expression" dxfId="56" priority="29" stopIfTrue="1">
      <formula>AND(#REF!&gt;"",E64="")</formula>
    </cfRule>
  </conditionalFormatting>
  <conditionalFormatting sqref="E64">
    <cfRule type="expression" dxfId="55" priority="30" stopIfTrue="1">
      <formula>AND(#REF!&gt;0,#REF!="")</formula>
    </cfRule>
  </conditionalFormatting>
  <conditionalFormatting sqref="E64">
    <cfRule type="expression" dxfId="54" priority="31" stopIfTrue="1">
      <formula>AND(OR(AH169&gt;0,AI169&gt;0,AT169&gt;0),#REF!="")</formula>
    </cfRule>
  </conditionalFormatting>
  <conditionalFormatting sqref="E64">
    <cfRule type="expression" dxfId="53" priority="32" stopIfTrue="1">
      <formula>AND(OR(AG169&gt;0,AQ169&gt;0,AS169&gt;0),#REF!="")</formula>
    </cfRule>
  </conditionalFormatting>
  <conditionalFormatting sqref="E61:E62 E59">
    <cfRule type="expression" dxfId="52" priority="1228" stopIfTrue="1">
      <formula>AND(#REF!&gt;"",E59="")</formula>
    </cfRule>
  </conditionalFormatting>
  <conditionalFormatting sqref="E63 E65:E68">
    <cfRule type="expression" dxfId="51" priority="1229" stopIfTrue="1">
      <formula>AND($F150&gt;"",E63="")</formula>
    </cfRule>
  </conditionalFormatting>
  <conditionalFormatting sqref="E61:E62 E59">
    <cfRule type="expression" dxfId="50" priority="1230" stopIfTrue="1">
      <formula>AND(#REF!&gt;0,#REF!="")</formula>
    </cfRule>
  </conditionalFormatting>
  <conditionalFormatting sqref="E63 E65:E68">
    <cfRule type="expression" dxfId="49" priority="1231" stopIfTrue="1">
      <formula>AND(#REF!&gt;0,$D151="")</formula>
    </cfRule>
  </conditionalFormatting>
  <conditionalFormatting sqref="E59 E61:E62">
    <cfRule type="expression" dxfId="48" priority="1234" stopIfTrue="1">
      <formula>AND(OR(AH179&gt;0,AI179&gt;0,AT179&gt;0),#REF!="")</formula>
    </cfRule>
  </conditionalFormatting>
  <conditionalFormatting sqref="E59 E61:E62">
    <cfRule type="expression" dxfId="47" priority="1237" stopIfTrue="1">
      <formula>AND(OR(AG179&gt;0,AQ179&gt;0,AS179&gt;0),#REF!="")</formula>
    </cfRule>
  </conditionalFormatting>
  <conditionalFormatting sqref="B65:B150">
    <cfRule type="expression" dxfId="46" priority="6" stopIfTrue="1">
      <formula>AND(#REF!&gt;0,B65="")</formula>
    </cfRule>
  </conditionalFormatting>
  <conditionalFormatting sqref="E65:E150">
    <cfRule type="expression" dxfId="45" priority="5" stopIfTrue="1">
      <formula>AND(#REF!&gt;0,E65="")</formula>
    </cfRule>
  </conditionalFormatting>
  <conditionalFormatting sqref="E147:E150">
    <cfRule type="expression" dxfId="44" priority="7" stopIfTrue="1">
      <formula>AND($F231&gt;"",E147="")</formula>
    </cfRule>
  </conditionalFormatting>
  <conditionalFormatting sqref="E147:E150">
    <cfRule type="expression" dxfId="43" priority="8" stopIfTrue="1">
      <formula>AND(#REF!&gt;0,$D232="")</formula>
    </cfRule>
  </conditionalFormatting>
  <conditionalFormatting sqref="E142:E146">
    <cfRule type="expression" dxfId="42" priority="1" stopIfTrue="1">
      <formula>AND($F227&gt;"",E142="")</formula>
    </cfRule>
  </conditionalFormatting>
  <conditionalFormatting sqref="E142:E146">
    <cfRule type="expression" dxfId="41" priority="2" stopIfTrue="1">
      <formula>AND(#REF!&gt;0,$D228="")</formula>
    </cfRule>
  </conditionalFormatting>
  <conditionalFormatting sqref="E141:E142">
    <cfRule type="expression" dxfId="40" priority="1380" stopIfTrue="1">
      <formula>AND($F227&gt;"",E141="")</formula>
    </cfRule>
  </conditionalFormatting>
  <conditionalFormatting sqref="E141:E142">
    <cfRule type="expression" dxfId="39" priority="1382" stopIfTrue="1">
      <formula>AND(#REF!&gt;0,$D228="")</formula>
    </cfRule>
  </conditionalFormatting>
  <conditionalFormatting sqref="E140">
    <cfRule type="expression" dxfId="38" priority="1390" stopIfTrue="1">
      <formula>AND($F227&gt;"",E140="")</formula>
    </cfRule>
  </conditionalFormatting>
  <conditionalFormatting sqref="E140">
    <cfRule type="expression" dxfId="37" priority="1392" stopIfTrue="1">
      <formula>AND(#REF!&gt;0,$D228="")</formula>
    </cfRule>
  </conditionalFormatting>
  <conditionalFormatting sqref="E69:E139">
    <cfRule type="expression" dxfId="36" priority="2147" stopIfTrue="1">
      <formula>AND($F157&gt;"",E69="")</formula>
    </cfRule>
  </conditionalFormatting>
  <conditionalFormatting sqref="E69:E139">
    <cfRule type="expression" dxfId="35" priority="2149" stopIfTrue="1">
      <formula>AND(#REF!&gt;0,$D158="")</formula>
    </cfRule>
  </conditionalFormatting>
  <conditionalFormatting sqref="E58">
    <cfRule type="expression" dxfId="34" priority="2160" stopIfTrue="1">
      <formula>AND(OR(AH72&gt;0,AI72&gt;0,AT72&gt;0),$D61="")</formula>
    </cfRule>
  </conditionalFormatting>
  <conditionalFormatting sqref="E58">
    <cfRule type="expression" dxfId="33" priority="2161" stopIfTrue="1">
      <formula>AND(OR(AG72&gt;0,AQ72&gt;0,AS72&gt;0),$D61="")</formula>
    </cfRule>
  </conditionalFormatting>
  <conditionalFormatting sqref="E63 E65:E68 E140">
    <cfRule type="expression" dxfId="32" priority="2164" stopIfTrue="1">
      <formula>AND(OR(AH183&gt;0,AI183&gt;0,AT183&gt;0),$D151="")</formula>
    </cfRule>
  </conditionalFormatting>
  <conditionalFormatting sqref="E63 E65:E68 E140">
    <cfRule type="expression" dxfId="31" priority="2166" stopIfTrue="1">
      <formula>AND(OR(AG183&gt;0,AQ183&gt;0,AS183&gt;0),$D151="")</formula>
    </cfRule>
  </conditionalFormatting>
  <conditionalFormatting sqref="E147:E150">
    <cfRule type="expression" dxfId="30" priority="2168" stopIfTrue="1">
      <formula>AND(OR(AH264&gt;0,AI264&gt;0,AT264&gt;0),$D232="")</formula>
    </cfRule>
  </conditionalFormatting>
  <conditionalFormatting sqref="E147:E150">
    <cfRule type="expression" dxfId="29" priority="2169" stopIfTrue="1">
      <formula>AND(OR(AG264&gt;0,AQ264&gt;0,AS264&gt;0),$D232="")</formula>
    </cfRule>
  </conditionalFormatting>
  <conditionalFormatting sqref="E142:E146">
    <cfRule type="expression" dxfId="28" priority="2170" stopIfTrue="1">
      <formula>AND(OR(AH260&gt;0,AI260&gt;0,AT260&gt;0),$D228="")</formula>
    </cfRule>
  </conditionalFormatting>
  <conditionalFormatting sqref="E142:E146">
    <cfRule type="expression" dxfId="27" priority="2171" stopIfTrue="1">
      <formula>AND(OR(AG260&gt;0,AQ260&gt;0,AS260&gt;0),$D228="")</formula>
    </cfRule>
  </conditionalFormatting>
  <conditionalFormatting sqref="E141:E142">
    <cfRule type="expression" dxfId="26" priority="2172" stopIfTrue="1">
      <formula>AND(OR(AH260&gt;0,AI260&gt;0,AT260&gt;0),$D228="")</formula>
    </cfRule>
  </conditionalFormatting>
  <conditionalFormatting sqref="E141:E142">
    <cfRule type="expression" dxfId="25" priority="2173" stopIfTrue="1">
      <formula>AND(OR(AG260&gt;0,AQ260&gt;0,AS260&gt;0),$D228="")</formula>
    </cfRule>
  </conditionalFormatting>
  <conditionalFormatting sqref="E69:E139">
    <cfRule type="expression" dxfId="24" priority="2176" stopIfTrue="1">
      <formula>AND(OR(AH190&gt;0,AI190&gt;0,AT190&gt;0),$D158="")</formula>
    </cfRule>
  </conditionalFormatting>
  <conditionalFormatting sqref="E69:E139">
    <cfRule type="expression" dxfId="23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topLeftCell="A10" zoomScale="90" zoomScaleNormal="90" zoomScaleSheetLayoutView="85" workbookViewId="0">
      <selection activeCell="H30" sqref="H3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1" t="s">
        <v>25</v>
      </c>
      <c r="B1" s="42"/>
      <c r="C1" s="42"/>
      <c r="D1" s="42"/>
      <c r="E1" s="42"/>
      <c r="F1" s="42"/>
      <c r="G1" s="42"/>
      <c r="H1" s="26"/>
      <c r="I1" s="27"/>
      <c r="J1" s="26"/>
    </row>
    <row r="2" spans="1:10" ht="15.75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26"/>
    </row>
    <row r="3" spans="1:10" ht="18" customHeight="1" x14ac:dyDescent="0.25">
      <c r="A3" s="41" t="s">
        <v>37</v>
      </c>
      <c r="B3" s="42"/>
      <c r="C3" s="42"/>
      <c r="D3" s="42"/>
      <c r="E3" s="42"/>
      <c r="F3" s="42"/>
      <c r="G3" s="4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3" t="s">
        <v>3</v>
      </c>
      <c r="B5" s="43" t="s">
        <v>19</v>
      </c>
      <c r="C5" s="47" t="s">
        <v>4</v>
      </c>
      <c r="D5" s="47"/>
      <c r="E5" s="47"/>
      <c r="F5" s="48"/>
      <c r="G5" s="37" t="s">
        <v>5</v>
      </c>
      <c r="H5" s="37"/>
      <c r="I5" s="49"/>
      <c r="J5" s="37"/>
    </row>
    <row r="6" spans="1:10" ht="12.75" customHeight="1" x14ac:dyDescent="0.2">
      <c r="A6" s="44"/>
      <c r="B6" s="44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5" t="s">
        <v>23</v>
      </c>
      <c r="J6" s="38" t="s">
        <v>9</v>
      </c>
    </row>
    <row r="7" spans="1:10" ht="84.75" customHeight="1" x14ac:dyDescent="0.2">
      <c r="A7" s="44"/>
      <c r="B7" s="44"/>
      <c r="C7" s="37"/>
      <c r="D7" s="37"/>
      <c r="E7" s="37"/>
      <c r="F7" s="37"/>
      <c r="G7" s="39"/>
      <c r="H7" s="39"/>
      <c r="I7" s="46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28</v>
      </c>
      <c r="D9" s="33" t="s">
        <v>35</v>
      </c>
      <c r="E9" s="32">
        <v>0.4</v>
      </c>
      <c r="F9" s="32">
        <v>1.4999999999999999E-2</v>
      </c>
      <c r="G9" s="11">
        <v>9861120</v>
      </c>
      <c r="H9" s="25">
        <v>44138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28</v>
      </c>
      <c r="D10" s="33" t="s">
        <v>32</v>
      </c>
      <c r="E10" s="32">
        <v>0.4</v>
      </c>
      <c r="F10" s="32">
        <v>1.4999999999999999E-2</v>
      </c>
      <c r="G10" s="11">
        <v>9871120</v>
      </c>
      <c r="H10" s="25">
        <v>44138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28</v>
      </c>
      <c r="D11" s="33" t="s">
        <v>74</v>
      </c>
      <c r="E11" s="32">
        <v>0.4</v>
      </c>
      <c r="F11" s="32">
        <v>1.4999999999999999E-2</v>
      </c>
      <c r="G11" s="11">
        <v>9991120</v>
      </c>
      <c r="H11" s="25">
        <v>44145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28</v>
      </c>
      <c r="D12" s="33" t="s">
        <v>34</v>
      </c>
      <c r="E12" s="32">
        <v>0.4</v>
      </c>
      <c r="F12" s="32">
        <v>1.4999999999999999E-2</v>
      </c>
      <c r="G12" s="11">
        <v>10001120</v>
      </c>
      <c r="H12" s="25">
        <v>44145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28</v>
      </c>
      <c r="D13" s="33" t="s">
        <v>47</v>
      </c>
      <c r="E13" s="32">
        <v>0.4</v>
      </c>
      <c r="F13" s="32">
        <v>1.4999999999999999E-2</v>
      </c>
      <c r="G13" s="11">
        <v>10011120</v>
      </c>
      <c r="H13" s="25">
        <v>44145</v>
      </c>
      <c r="I13" s="29">
        <v>466.1</v>
      </c>
      <c r="J13" s="32" t="s">
        <v>30</v>
      </c>
    </row>
    <row r="14" spans="1:10" ht="15.75" x14ac:dyDescent="0.25">
      <c r="A14" s="11">
        <v>6</v>
      </c>
      <c r="B14" s="32" t="s">
        <v>24</v>
      </c>
      <c r="C14" s="32" t="s">
        <v>28</v>
      </c>
      <c r="D14" s="33" t="s">
        <v>51</v>
      </c>
      <c r="E14" s="32">
        <v>0.4</v>
      </c>
      <c r="F14" s="32">
        <v>1.4999999999999999E-2</v>
      </c>
      <c r="G14" s="11">
        <v>10021120</v>
      </c>
      <c r="H14" s="25">
        <v>44145</v>
      </c>
      <c r="I14" s="29">
        <v>466.1</v>
      </c>
      <c r="J14" s="32" t="s">
        <v>29</v>
      </c>
    </row>
    <row r="15" spans="1:10" ht="15.75" x14ac:dyDescent="0.25">
      <c r="A15" s="11">
        <v>7</v>
      </c>
      <c r="B15" s="13" t="s">
        <v>24</v>
      </c>
      <c r="C15" s="32" t="s">
        <v>28</v>
      </c>
      <c r="D15" s="33" t="s">
        <v>50</v>
      </c>
      <c r="E15" s="32">
        <v>0.4</v>
      </c>
      <c r="F15" s="32">
        <v>1.4999999999999999E-2</v>
      </c>
      <c r="G15" s="11">
        <v>10211120</v>
      </c>
      <c r="H15" s="25">
        <v>44148</v>
      </c>
      <c r="I15" s="29">
        <v>466.1</v>
      </c>
      <c r="J15" s="32" t="s">
        <v>30</v>
      </c>
    </row>
    <row r="16" spans="1:10" ht="15.75" x14ac:dyDescent="0.25">
      <c r="A16" s="11">
        <v>8</v>
      </c>
      <c r="B16" s="13" t="s">
        <v>24</v>
      </c>
      <c r="C16" s="32" t="s">
        <v>28</v>
      </c>
      <c r="D16" s="33" t="s">
        <v>33</v>
      </c>
      <c r="E16" s="32">
        <v>0.4</v>
      </c>
      <c r="F16" s="32">
        <v>1.4999999999999999E-2</v>
      </c>
      <c r="G16" s="11">
        <v>10091120</v>
      </c>
      <c r="H16" s="25">
        <v>44145</v>
      </c>
      <c r="I16" s="29">
        <v>466.1</v>
      </c>
      <c r="J16" s="32" t="s">
        <v>30</v>
      </c>
    </row>
    <row r="17" spans="1:10" ht="15.75" x14ac:dyDescent="0.25">
      <c r="A17" s="11">
        <v>9</v>
      </c>
      <c r="B17" s="13" t="s">
        <v>24</v>
      </c>
      <c r="C17" s="32" t="s">
        <v>28</v>
      </c>
      <c r="D17" s="33" t="s">
        <v>52</v>
      </c>
      <c r="E17" s="32">
        <v>0.4</v>
      </c>
      <c r="F17" s="32">
        <v>1.4999999999999999E-2</v>
      </c>
      <c r="G17" s="11">
        <v>10111120</v>
      </c>
      <c r="H17" s="25">
        <v>44152</v>
      </c>
      <c r="I17" s="29">
        <v>466.1</v>
      </c>
      <c r="J17" s="32" t="s">
        <v>30</v>
      </c>
    </row>
    <row r="18" spans="1:10" ht="15.75" x14ac:dyDescent="0.25">
      <c r="A18" s="11">
        <v>10</v>
      </c>
      <c r="B18" s="32" t="s">
        <v>24</v>
      </c>
      <c r="C18" s="32" t="s">
        <v>28</v>
      </c>
      <c r="D18" s="33" t="s">
        <v>43</v>
      </c>
      <c r="E18" s="32">
        <v>0.4</v>
      </c>
      <c r="F18" s="32">
        <v>1.4999999999999999E-2</v>
      </c>
      <c r="G18" s="11">
        <v>10121120</v>
      </c>
      <c r="H18" s="25">
        <v>44152</v>
      </c>
      <c r="I18" s="29">
        <v>466.1</v>
      </c>
      <c r="J18" s="32" t="s">
        <v>30</v>
      </c>
    </row>
    <row r="19" spans="1:10" ht="15.75" x14ac:dyDescent="0.25">
      <c r="A19" s="11">
        <v>11</v>
      </c>
      <c r="B19" s="32" t="s">
        <v>24</v>
      </c>
      <c r="C19" s="32" t="s">
        <v>28</v>
      </c>
      <c r="D19" s="33" t="s">
        <v>31</v>
      </c>
      <c r="E19" s="32">
        <v>0.4</v>
      </c>
      <c r="F19" s="32">
        <v>1.4999999999999999E-2</v>
      </c>
      <c r="G19" s="11">
        <v>10131120</v>
      </c>
      <c r="H19" s="25">
        <v>44153</v>
      </c>
      <c r="I19" s="29">
        <v>466.1</v>
      </c>
      <c r="J19" s="32" t="s">
        <v>30</v>
      </c>
    </row>
    <row r="20" spans="1:10" ht="15.75" x14ac:dyDescent="0.25">
      <c r="A20" s="11">
        <v>12</v>
      </c>
      <c r="B20" s="32" t="s">
        <v>24</v>
      </c>
      <c r="C20" s="32" t="s">
        <v>28</v>
      </c>
      <c r="D20" s="33" t="s">
        <v>60</v>
      </c>
      <c r="E20" s="32">
        <v>0.4</v>
      </c>
      <c r="F20" s="32">
        <v>1.4999999999999999E-2</v>
      </c>
      <c r="G20" s="11">
        <v>10141120</v>
      </c>
      <c r="H20" s="25">
        <v>44153</v>
      </c>
      <c r="I20" s="29">
        <v>466.1</v>
      </c>
      <c r="J20" s="32" t="s">
        <v>30</v>
      </c>
    </row>
    <row r="21" spans="1:10" ht="15.75" x14ac:dyDescent="0.25">
      <c r="A21" s="11">
        <v>13</v>
      </c>
      <c r="B21" s="32" t="s">
        <v>24</v>
      </c>
      <c r="C21" s="32" t="s">
        <v>28</v>
      </c>
      <c r="D21" s="33" t="s">
        <v>59</v>
      </c>
      <c r="E21" s="32">
        <v>0.4</v>
      </c>
      <c r="F21" s="32">
        <v>1.4999999999999999E-2</v>
      </c>
      <c r="G21" s="11">
        <v>10151120</v>
      </c>
      <c r="H21" s="25">
        <v>44153</v>
      </c>
      <c r="I21" s="29">
        <v>466.1</v>
      </c>
      <c r="J21" s="32" t="s">
        <v>30</v>
      </c>
    </row>
    <row r="22" spans="1:10" ht="15.75" x14ac:dyDescent="0.25">
      <c r="A22" s="11">
        <v>14</v>
      </c>
      <c r="B22" s="32" t="s">
        <v>24</v>
      </c>
      <c r="C22" s="32" t="s">
        <v>28</v>
      </c>
      <c r="D22" s="33" t="s">
        <v>58</v>
      </c>
      <c r="E22" s="32">
        <v>0.4</v>
      </c>
      <c r="F22" s="32">
        <v>1.4999999999999999E-2</v>
      </c>
      <c r="G22" s="11">
        <v>10161120</v>
      </c>
      <c r="H22" s="25">
        <v>44153</v>
      </c>
      <c r="I22" s="29">
        <v>466.1</v>
      </c>
      <c r="J22" s="32" t="s">
        <v>30</v>
      </c>
    </row>
    <row r="23" spans="1:10" ht="15.75" x14ac:dyDescent="0.25">
      <c r="A23" s="11">
        <v>15</v>
      </c>
      <c r="B23" s="32" t="s">
        <v>24</v>
      </c>
      <c r="C23" s="32" t="s">
        <v>28</v>
      </c>
      <c r="D23" s="33" t="s">
        <v>56</v>
      </c>
      <c r="E23" s="32">
        <v>0.4</v>
      </c>
      <c r="F23" s="32">
        <v>1.4999999999999999E-2</v>
      </c>
      <c r="G23" s="11">
        <v>10171120</v>
      </c>
      <c r="H23" s="25">
        <v>44153</v>
      </c>
      <c r="I23" s="29">
        <v>466.1</v>
      </c>
      <c r="J23" s="32" t="s">
        <v>30</v>
      </c>
    </row>
    <row r="24" spans="1:10" ht="15.75" x14ac:dyDescent="0.25">
      <c r="A24" s="11">
        <v>16</v>
      </c>
      <c r="B24" s="32" t="s">
        <v>24</v>
      </c>
      <c r="C24" s="32" t="s">
        <v>28</v>
      </c>
      <c r="D24" s="33" t="s">
        <v>55</v>
      </c>
      <c r="E24" s="32">
        <v>0.4</v>
      </c>
      <c r="F24" s="32">
        <v>1.4999999999999999E-2</v>
      </c>
      <c r="G24" s="11">
        <v>10181120</v>
      </c>
      <c r="H24" s="25">
        <v>44153</v>
      </c>
      <c r="I24" s="29">
        <v>466.1</v>
      </c>
      <c r="J24" s="32" t="s">
        <v>30</v>
      </c>
    </row>
    <row r="25" spans="1:10" ht="15.75" x14ac:dyDescent="0.25">
      <c r="A25" s="11">
        <v>17</v>
      </c>
      <c r="B25" s="32" t="s">
        <v>24</v>
      </c>
      <c r="C25" s="32" t="s">
        <v>28</v>
      </c>
      <c r="D25" s="33" t="s">
        <v>53</v>
      </c>
      <c r="E25" s="32">
        <v>0.4</v>
      </c>
      <c r="F25" s="32">
        <v>1.4999999999999999E-2</v>
      </c>
      <c r="G25" s="11">
        <v>10191120</v>
      </c>
      <c r="H25" s="25">
        <v>44153</v>
      </c>
      <c r="I25" s="29">
        <v>466.1</v>
      </c>
      <c r="J25" s="32" t="s">
        <v>30</v>
      </c>
    </row>
    <row r="26" spans="1:10" ht="15.75" x14ac:dyDescent="0.25">
      <c r="A26" s="11">
        <v>18</v>
      </c>
      <c r="B26" s="32" t="s">
        <v>24</v>
      </c>
      <c r="C26" s="32" t="s">
        <v>28</v>
      </c>
      <c r="D26" s="33" t="s">
        <v>45</v>
      </c>
      <c r="E26" s="32">
        <v>0.4</v>
      </c>
      <c r="F26" s="32">
        <v>1.4999999999999999E-2</v>
      </c>
      <c r="G26" s="11">
        <v>10201120</v>
      </c>
      <c r="H26" s="25">
        <v>44153</v>
      </c>
      <c r="I26" s="29">
        <v>466.1</v>
      </c>
      <c r="J26" s="32" t="s">
        <v>30</v>
      </c>
    </row>
    <row r="27" spans="1:10" ht="15.75" x14ac:dyDescent="0.25">
      <c r="A27" s="11">
        <v>19</v>
      </c>
      <c r="B27" s="32" t="s">
        <v>24</v>
      </c>
      <c r="C27" s="32" t="s">
        <v>28</v>
      </c>
      <c r="D27" s="33" t="s">
        <v>63</v>
      </c>
      <c r="E27" s="32">
        <v>0.4</v>
      </c>
      <c r="F27" s="32">
        <v>1.4999999999999999E-2</v>
      </c>
      <c r="G27" s="11">
        <v>10221120</v>
      </c>
      <c r="H27" s="25">
        <v>44154</v>
      </c>
      <c r="I27" s="29">
        <v>466.1</v>
      </c>
      <c r="J27" s="32" t="s">
        <v>30</v>
      </c>
    </row>
    <row r="28" spans="1:10" ht="15.75" x14ac:dyDescent="0.25">
      <c r="A28" s="11">
        <v>20</v>
      </c>
      <c r="B28" s="32" t="s">
        <v>24</v>
      </c>
      <c r="C28" s="32" t="s">
        <v>28</v>
      </c>
      <c r="D28" s="33" t="s">
        <v>75</v>
      </c>
      <c r="E28" s="32">
        <v>0.4</v>
      </c>
      <c r="F28" s="32">
        <v>1.4999999999999999E-2</v>
      </c>
      <c r="G28" s="11">
        <v>10321120</v>
      </c>
      <c r="H28" s="25">
        <v>44160</v>
      </c>
      <c r="I28" s="29">
        <v>466.1</v>
      </c>
      <c r="J28" s="32" t="s">
        <v>30</v>
      </c>
    </row>
    <row r="29" spans="1:10" ht="15.75" x14ac:dyDescent="0.25">
      <c r="A29" s="11">
        <v>21</v>
      </c>
      <c r="B29" s="32" t="s">
        <v>24</v>
      </c>
      <c r="C29" s="32" t="s">
        <v>28</v>
      </c>
      <c r="D29" s="33" t="s">
        <v>68</v>
      </c>
      <c r="E29" s="32">
        <v>0.4</v>
      </c>
      <c r="F29" s="32">
        <v>1.4999999999999999E-2</v>
      </c>
      <c r="G29" s="11">
        <v>10331120</v>
      </c>
      <c r="H29" s="25">
        <v>44161</v>
      </c>
      <c r="I29" s="29">
        <v>466.1</v>
      </c>
      <c r="J29" s="32" t="s">
        <v>30</v>
      </c>
    </row>
    <row r="30" spans="1:10" ht="15.75" x14ac:dyDescent="0.25">
      <c r="A30" s="11">
        <v>22</v>
      </c>
      <c r="B30" s="32" t="s">
        <v>24</v>
      </c>
      <c r="C30" s="32" t="s">
        <v>28</v>
      </c>
      <c r="D30" s="33" t="s">
        <v>70</v>
      </c>
      <c r="E30" s="32">
        <v>0.4</v>
      </c>
      <c r="F30" s="32">
        <v>1.4999999999999999E-2</v>
      </c>
      <c r="G30" s="11">
        <v>10471120</v>
      </c>
      <c r="H30" s="25">
        <v>44162</v>
      </c>
      <c r="I30" s="29">
        <v>466.1</v>
      </c>
      <c r="J30" s="32" t="s">
        <v>30</v>
      </c>
    </row>
  </sheetData>
  <autoFilter ref="A8:J20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22" priority="71" stopIfTrue="1">
      <formula>AND($AD10&gt;0,B10="")</formula>
    </cfRule>
    <cfRule type="expression" dxfId="21" priority="72" stopIfTrue="1">
      <formula>AND(NOT(F10=""),B10="")</formula>
    </cfRule>
  </conditionalFormatting>
  <conditionalFormatting sqref="B10">
    <cfRule type="expression" dxfId="20" priority="70" stopIfTrue="1">
      <formula>AND(#REF!&gt;0,B10="")</formula>
    </cfRule>
  </conditionalFormatting>
  <conditionalFormatting sqref="B11">
    <cfRule type="expression" dxfId="19" priority="68" stopIfTrue="1">
      <formula>AND($AD11&gt;0,B11="")</formula>
    </cfRule>
    <cfRule type="expression" dxfId="18" priority="69" stopIfTrue="1">
      <formula>AND(NOT(F11=""),B11="")</formula>
    </cfRule>
  </conditionalFormatting>
  <conditionalFormatting sqref="B11">
    <cfRule type="expression" dxfId="17" priority="67" stopIfTrue="1">
      <formula>AND(#REF!&gt;0,B11="")</formula>
    </cfRule>
  </conditionalFormatting>
  <conditionalFormatting sqref="B12">
    <cfRule type="expression" dxfId="16" priority="56" stopIfTrue="1">
      <formula>AND($AD12&gt;0,B12="")</formula>
    </cfRule>
    <cfRule type="expression" dxfId="15" priority="57" stopIfTrue="1">
      <formula>AND(NOT(F12=""),B12="")</formula>
    </cfRule>
  </conditionalFormatting>
  <conditionalFormatting sqref="B12">
    <cfRule type="expression" dxfId="14" priority="55" stopIfTrue="1">
      <formula>AND(#REF!&gt;0,B12="")</formula>
    </cfRule>
  </conditionalFormatting>
  <conditionalFormatting sqref="B15">
    <cfRule type="expression" dxfId="13" priority="8" stopIfTrue="1">
      <formula>AND($AD15&gt;0,B15="")</formula>
    </cfRule>
    <cfRule type="expression" dxfId="12" priority="9" stopIfTrue="1">
      <formula>AND(NOT(F15=""),B15="")</formula>
    </cfRule>
  </conditionalFormatting>
  <conditionalFormatting sqref="B15">
    <cfRule type="expression" dxfId="11" priority="7" stopIfTrue="1">
      <formula>AND(#REF!&gt;0,B15="")</formula>
    </cfRule>
  </conditionalFormatting>
  <conditionalFormatting sqref="B16">
    <cfRule type="expression" dxfId="10" priority="5" stopIfTrue="1">
      <formula>AND($AD16&gt;0,B16="")</formula>
    </cfRule>
    <cfRule type="expression" dxfId="9" priority="6" stopIfTrue="1">
      <formula>AND(NOT(F16=""),B16="")</formula>
    </cfRule>
  </conditionalFormatting>
  <conditionalFormatting sqref="B16">
    <cfRule type="expression" dxfId="8" priority="4" stopIfTrue="1">
      <formula>AND(#REF!&gt;0,B16="")</formula>
    </cfRule>
  </conditionalFormatting>
  <conditionalFormatting sqref="B17">
    <cfRule type="expression" dxfId="7" priority="2" stopIfTrue="1">
      <formula>AND($AD17&gt;0,B17="")</formula>
    </cfRule>
    <cfRule type="expression" dxfId="6" priority="3" stopIfTrue="1">
      <formula>AND(NOT(F17=""),B17="")</formula>
    </cfRule>
  </conditionalFormatting>
  <conditionalFormatting sqref="B17">
    <cfRule type="expression" dxfId="5" priority="1" stopIfTrue="1">
      <formula>AND(#REF!&gt;0,B17="")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38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7" sqref="C7:E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5" t="s">
        <v>19</v>
      </c>
      <c r="C5" s="63" t="s">
        <v>39</v>
      </c>
      <c r="D5" s="58"/>
      <c r="E5" s="59"/>
      <c r="F5" s="57" t="s">
        <v>40</v>
      </c>
      <c r="G5" s="58"/>
      <c r="H5" s="59"/>
      <c r="I5" s="57" t="s">
        <v>41</v>
      </c>
      <c r="J5" s="58"/>
      <c r="K5" s="59"/>
      <c r="L5" s="4"/>
      <c r="M5" s="4"/>
      <c r="N5" s="4"/>
      <c r="O5" s="4"/>
      <c r="P5" s="4"/>
    </row>
    <row r="6" spans="1:16" ht="19.5" customHeight="1" thickBot="1" x14ac:dyDescent="0.25">
      <c r="A6" s="4"/>
      <c r="B6" s="56"/>
      <c r="C6" s="60" t="s">
        <v>15</v>
      </c>
      <c r="D6" s="61"/>
      <c r="E6" s="62"/>
      <c r="F6" s="60" t="s">
        <v>16</v>
      </c>
      <c r="G6" s="61"/>
      <c r="H6" s="62"/>
      <c r="I6" s="60" t="s">
        <v>17</v>
      </c>
      <c r="J6" s="61"/>
      <c r="K6" s="62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2">
        <f>I7*466.1</f>
        <v>10254.200000000001</v>
      </c>
      <c r="D7" s="52"/>
      <c r="E7" s="52"/>
      <c r="F7" s="53">
        <f>0.015*I7</f>
        <v>0.32999999999999996</v>
      </c>
      <c r="G7" s="53"/>
      <c r="H7" s="53"/>
      <c r="I7" s="52">
        <v>22</v>
      </c>
      <c r="J7" s="52"/>
      <c r="K7" s="52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2">
        <f>I8*7501</f>
        <v>0</v>
      </c>
      <c r="D8" s="52"/>
      <c r="E8" s="52"/>
      <c r="F8" s="53">
        <f>0.015*I8</f>
        <v>0</v>
      </c>
      <c r="G8" s="53"/>
      <c r="H8" s="53"/>
      <c r="I8" s="52">
        <v>0</v>
      </c>
      <c r="J8" s="52"/>
      <c r="K8" s="52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2">
        <f>SUM(C7:E8)</f>
        <v>10254.200000000001</v>
      </c>
      <c r="D9" s="52"/>
      <c r="E9" s="52"/>
      <c r="F9" s="53">
        <f>SUM(F7:H8)</f>
        <v>0.32999999999999996</v>
      </c>
      <c r="G9" s="53"/>
      <c r="H9" s="53"/>
      <c r="I9" s="52">
        <v>22</v>
      </c>
      <c r="J9" s="52"/>
      <c r="K9" s="52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2020-12-26T05:33:50Z</dcterms:modified>
</cp:coreProperties>
</file>