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23AAEDD8-40B6-481C-A891-D3E5F93D2EF8}" xr6:coauthVersionLast="45" xr6:coauthVersionMax="45" xr10:uidLastSave="{00000000-0000-0000-0000-000000000000}"/>
  <bookViews>
    <workbookView xWindow="5070" yWindow="1485" windowWidth="17550" windowHeight="1401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закл.договорах'!$A$1:$J$30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5" l="1"/>
  <c r="C7" i="18" l="1"/>
  <c r="I9" i="18" l="1"/>
  <c r="C8" i="18" l="1"/>
  <c r="C9" i="18" l="1"/>
  <c r="F9" i="18"/>
</calcChain>
</file>

<file path=xl/sharedStrings.xml><?xml version="1.0" encoding="utf-8"?>
<sst xmlns="http://schemas.openxmlformats.org/spreadsheetml/2006/main" count="12390" uniqueCount="54">
  <si>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</si>
  <si>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</si>
  <si>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</si>
  <si>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</si>
  <si>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</si>
  <si>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</si>
  <si>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</si>
  <si>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</si>
  <si>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</si>
  <si>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</si>
  <si>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</si>
  <si>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</si>
  <si>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</si>
  <si>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</si>
  <si>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</si>
  <si>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</si>
  <si>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</si>
  <si>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</si>
  <si>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</si>
  <si>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</si>
  <si>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</si>
  <si>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</si>
  <si>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</si>
  <si>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</si>
  <si>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</si>
  <si>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</si>
  <si>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</si>
  <si>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</si>
  <si>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</si>
  <si>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</si>
  <si>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</si>
  <si>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01.06.2020г.-31.06.2020г.</t>
  </si>
  <si>
    <t>Солодовников В.Н</t>
  </si>
  <si>
    <t>Худяев О.В</t>
  </si>
  <si>
    <t>Маляревич Г.Х</t>
  </si>
  <si>
    <t>Белякова А.Н</t>
  </si>
  <si>
    <t>Соколов А.Н</t>
  </si>
  <si>
    <t>Боброва Е.Ю</t>
  </si>
  <si>
    <t>Федоров К.М</t>
  </si>
  <si>
    <t>Игнатьев Г.А</t>
  </si>
  <si>
    <t>Микерин В.А</t>
  </si>
  <si>
    <t>Фастовец В.Д</t>
  </si>
  <si>
    <t>Малецкий А.А</t>
  </si>
  <si>
    <t>Важенина Е.В</t>
  </si>
  <si>
    <t>Показаньев Д.П</t>
  </si>
  <si>
    <t>Гизетдинов М.Ю</t>
  </si>
  <si>
    <t>Кисенков В.И</t>
  </si>
  <si>
    <t>класса напряжения до 35 кВ  за период с 01.06.2020 г. - 31.06.2020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</si>
  <si>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01.06.2020 по 31.06.2020г.</t>
  </si>
  <si>
    <t>Выручка за услуги по технологическому присоединению (актированная) с  01.06.2020 по 31.06.2020</t>
  </si>
  <si>
    <t>Присоединенная мощность по заактированным договорам технологического присоединения с  01.06.2020 по 31.06.2020</t>
  </si>
  <si>
    <t>Количество присоединений по заактированным договорам технологического присоединения с 01.06.2020 по 31.06.2020</t>
  </si>
  <si>
    <t>АО "СЗ"Партнер-Строй"</t>
  </si>
  <si>
    <t>СПЕЦИАЛИЗИРОВАННЫЙ ЗАСТРОЙЩИК ЭКО-СТРОЙ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</si>
</sst>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4" fontId="16" fillId="0" borderId="0" xfId="0" applyNumberFormat="1" applyFont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9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abSelected="1" topLeftCell="B1" zoomScaleNormal="100" zoomScaleSheetLayoutView="100" workbookViewId="0">
      <selection activeCell="F23" sqref="F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31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43985</v>
      </c>
      <c r="D9" s="25" t="s">
        <v>28</v>
      </c>
      <c r="E9" s="33" t="s">
        <v>32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43986</v>
      </c>
      <c r="D10" s="25" t="s">
        <v>28</v>
      </c>
      <c r="E10" s="33" t="s">
        <v>33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43987</v>
      </c>
      <c r="D11" s="25" t="s">
        <v>28</v>
      </c>
      <c r="E11" s="33" t="s">
        <v>34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43992</v>
      </c>
      <c r="D12" s="25" t="s">
        <v>28</v>
      </c>
      <c r="E12" s="33" t="s">
        <v>35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43993</v>
      </c>
      <c r="D13" s="25" t="s">
        <v>28</v>
      </c>
      <c r="E13" s="33" t="s">
        <v>36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43997</v>
      </c>
      <c r="D14" s="25" t="s">
        <v>28</v>
      </c>
      <c r="E14" s="33" t="s">
        <v>37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43998</v>
      </c>
      <c r="D15" s="25" t="s">
        <v>28</v>
      </c>
      <c r="E15" s="33" t="s">
        <v>38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43999</v>
      </c>
      <c r="D16" s="25" t="s">
        <v>28</v>
      </c>
      <c r="E16" s="33" t="s">
        <v>39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43999</v>
      </c>
      <c r="D17" s="25" t="s">
        <v>28</v>
      </c>
      <c r="E17" s="33" t="s">
        <v>40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44000</v>
      </c>
      <c r="D18" s="25" t="s">
        <v>28</v>
      </c>
      <c r="E18" s="33" t="s">
        <v>41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44001</v>
      </c>
      <c r="D19" s="25" t="s">
        <v>28</v>
      </c>
      <c r="E19" s="33" t="s">
        <v>42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44007</v>
      </c>
      <c r="D20" s="25" t="s">
        <v>28</v>
      </c>
      <c r="E20" s="33" t="s">
        <v>43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44007</v>
      </c>
      <c r="D21" s="25" t="s">
        <v>28</v>
      </c>
      <c r="E21" s="33" t="s">
        <v>44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43997</v>
      </c>
      <c r="D22" s="25" t="s">
        <v>28</v>
      </c>
      <c r="E22" s="33" t="s">
        <v>45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>
        <v>43993</v>
      </c>
      <c r="D23" s="25" t="s">
        <v>28</v>
      </c>
      <c r="E23" s="33" t="s">
        <v>52</v>
      </c>
      <c r="F23" s="24">
        <v>0.01</v>
      </c>
    </row>
    <row r="24" spans="1:6" ht="36.75" customHeight="1" x14ac:dyDescent="0.25">
      <c r="A24" s="24">
        <v>16</v>
      </c>
      <c r="B24" s="10" t="s">
        <v>24</v>
      </c>
      <c r="C24" s="25">
        <v>44005</v>
      </c>
      <c r="D24" s="25" t="s">
        <v>28</v>
      </c>
      <c r="E24" s="33" t="s">
        <v>53</v>
      </c>
      <c r="F24" s="24">
        <v>0.62</v>
      </c>
    </row>
    <row r="25" spans="1:6" ht="34.5" customHeight="1" x14ac:dyDescent="0.25">
      <c r="A25" s="24">
        <v>17</v>
      </c>
      <c r="B25" s="10" t="s">
        <v>24</v>
      </c>
      <c r="C25" s="25">
        <v>44004</v>
      </c>
      <c r="D25" s="25" t="s">
        <v>28</v>
      </c>
      <c r="E25" s="33" t="s">
        <v>53</v>
      </c>
      <c r="F25" s="24">
        <v>0.14599999999999999</v>
      </c>
    </row>
    <row r="26" spans="1:6" ht="36" customHeight="1" x14ac:dyDescent="0.25">
      <c r="A26" s="24"/>
      <c r="B26" s="10" t="s">
        <v>24</v>
      </c>
      <c r="C26" s="25">
        <v>44004</v>
      </c>
      <c r="D26" s="25" t="s">
        <v>28</v>
      </c>
      <c r="E26" s="33" t="s">
        <v>53</v>
      </c>
      <c r="F26" s="24">
        <v>0.02</v>
      </c>
    </row>
    <row r="27" spans="1:6" ht="15.75" x14ac:dyDescent="0.25">
      <c r="A27" s="24"/>
      <c r="B27" s="10"/>
      <c r="C27" s="25"/>
      <c r="D27" s="24"/>
      <c r="E27" s="33"/>
      <c r="F27" s="24"/>
    </row>
    <row r="28" spans="1:6" ht="15.75" x14ac:dyDescent="0.25">
      <c r="A28" s="24"/>
      <c r="B28" s="10"/>
      <c r="C28" s="25"/>
      <c r="D28" s="24"/>
      <c r="E28" s="33"/>
      <c r="F28" s="24"/>
    </row>
    <row r="29" spans="1:6" ht="15.75" x14ac:dyDescent="0.25">
      <c r="A29" s="24"/>
      <c r="B29" s="10"/>
      <c r="C29" s="25"/>
      <c r="D29" s="24"/>
      <c r="E29" s="33"/>
      <c r="F29" s="24"/>
    </row>
    <row r="30" spans="1:6" ht="15.75" x14ac:dyDescent="0.25">
      <c r="A30" s="24"/>
      <c r="B30" s="10"/>
      <c r="C30" s="25"/>
      <c r="D30" s="24"/>
      <c r="E30" s="33"/>
      <c r="F30" s="24"/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  <c r="F150" s="2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2" spans="2:6" ht="15.75" x14ac:dyDescent="0.25">
      <c r="B1048562" s="10" t="s">
        <v>24</v>
      </c>
      <c r="F1048562" s="24"/>
    </row>
  </sheetData>
  <autoFilter ref="A8:F7710" xr:uid="{00000000-0009-0000-0000-000000000000}">
    <sortState xmlns:xlrd2="http://schemas.microsoft.com/office/spreadsheetml/2017/richdata2" ref="A9:F7982">
      <sortCondition ref="C8:C8082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90" priority="460" stopIfTrue="1">
      <formula>AND(#REF!&gt;0,B59="")</formula>
    </cfRule>
  </conditionalFormatting>
  <conditionalFormatting sqref="B61">
    <cfRule type="expression" dxfId="89" priority="459" stopIfTrue="1">
      <formula>AND(#REF!&gt;0,B61="")</formula>
    </cfRule>
  </conditionalFormatting>
  <conditionalFormatting sqref="B63">
    <cfRule type="expression" dxfId="88" priority="280" stopIfTrue="1">
      <formula>AND(#REF!&gt;0,B63="")</formula>
    </cfRule>
  </conditionalFormatting>
  <conditionalFormatting sqref="C64">
    <cfRule type="expression" dxfId="87" priority="71" stopIfTrue="1">
      <formula>AND($AD75&gt;0,C64="")</formula>
    </cfRule>
    <cfRule type="expression" dxfId="86" priority="72" stopIfTrue="1">
      <formula>AND(NOT(G75=""),C64="")</formula>
    </cfRule>
  </conditionalFormatting>
  <conditionalFormatting sqref="C64">
    <cfRule type="expression" dxfId="85" priority="70" stopIfTrue="1">
      <formula>AND(#REF!&gt;0,C64="")</formula>
    </cfRule>
  </conditionalFormatting>
  <conditionalFormatting sqref="E64">
    <cfRule type="expression" dxfId="84" priority="21" stopIfTrue="1">
      <formula>AND(#REF!&gt;0,E64="")</formula>
    </cfRule>
  </conditionalFormatting>
  <conditionalFormatting sqref="E59 E61:E63">
    <cfRule type="expression" dxfId="83" priority="22" stopIfTrue="1">
      <formula>AND(#REF!&gt;0,E59="")</formula>
    </cfRule>
  </conditionalFormatting>
  <conditionalFormatting sqref="E58">
    <cfRule type="expression" dxfId="82" priority="18" stopIfTrue="1">
      <formula>AND(#REF!&gt;0,E58="")</formula>
    </cfRule>
  </conditionalFormatting>
  <conditionalFormatting sqref="E58">
    <cfRule type="expression" dxfId="81" priority="17" stopIfTrue="1">
      <formula>AND($F61&gt;"",E58="")</formula>
    </cfRule>
  </conditionalFormatting>
  <conditionalFormatting sqref="E58">
    <cfRule type="expression" dxfId="80" priority="16" stopIfTrue="1">
      <formula>AND(#REF!&gt;0,$D61="")</formula>
    </cfRule>
  </conditionalFormatting>
  <conditionalFormatting sqref="E60">
    <cfRule type="expression" dxfId="79" priority="11" stopIfTrue="1">
      <formula>AND(#REF!&gt;0,E60="")</formula>
    </cfRule>
  </conditionalFormatting>
  <conditionalFormatting sqref="E60">
    <cfRule type="expression" dxfId="78" priority="12" stopIfTrue="1">
      <formula>AND(#REF!&gt;"",E60="")</formula>
    </cfRule>
  </conditionalFormatting>
  <conditionalFormatting sqref="E60">
    <cfRule type="expression" dxfId="77" priority="13" stopIfTrue="1">
      <formula>AND(#REF!&gt;0,#REF!="")</formula>
    </cfRule>
  </conditionalFormatting>
  <conditionalFormatting sqref="E60">
    <cfRule type="expression" dxfId="76" priority="14" stopIfTrue="1">
      <formula>AND(OR(#REF!&gt;0,#REF!&gt;0,#REF!&gt;0),#REF!="")</formula>
    </cfRule>
  </conditionalFormatting>
  <conditionalFormatting sqref="E60">
    <cfRule type="expression" dxfId="75" priority="15" stopIfTrue="1">
      <formula>AND(OR(#REF!&gt;0,#REF!&gt;0,#REF!&gt;0),#REF!="")</formula>
    </cfRule>
  </conditionalFormatting>
  <conditionalFormatting sqref="E64">
    <cfRule type="expression" dxfId="74" priority="29" stopIfTrue="1">
      <formula>AND(#REF!&gt;"",E64="")</formula>
    </cfRule>
  </conditionalFormatting>
  <conditionalFormatting sqref="E64">
    <cfRule type="expression" dxfId="73" priority="30" stopIfTrue="1">
      <formula>AND(#REF!&gt;0,#REF!="")</formula>
    </cfRule>
  </conditionalFormatting>
  <conditionalFormatting sqref="E64">
    <cfRule type="expression" dxfId="72" priority="31" stopIfTrue="1">
      <formula>AND(OR(AH169&gt;0,AI169&gt;0,AT169&gt;0),#REF!="")</formula>
    </cfRule>
  </conditionalFormatting>
  <conditionalFormatting sqref="E64">
    <cfRule type="expression" dxfId="71" priority="32" stopIfTrue="1">
      <formula>AND(OR(AG169&gt;0,AQ169&gt;0,AS169&gt;0),#REF!="")</formula>
    </cfRule>
  </conditionalFormatting>
  <conditionalFormatting sqref="E61:E62 E59">
    <cfRule type="expression" dxfId="70" priority="1228" stopIfTrue="1">
      <formula>AND(#REF!&gt;"",E59="")</formula>
    </cfRule>
  </conditionalFormatting>
  <conditionalFormatting sqref="E63 E65:E68">
    <cfRule type="expression" dxfId="69" priority="1229" stopIfTrue="1">
      <formula>AND($F151&gt;"",E63="")</formula>
    </cfRule>
  </conditionalFormatting>
  <conditionalFormatting sqref="E61:E62 E59">
    <cfRule type="expression" dxfId="68" priority="1230" stopIfTrue="1">
      <formula>AND(#REF!&gt;0,#REF!="")</formula>
    </cfRule>
  </conditionalFormatting>
  <conditionalFormatting sqref="E63 E65:E68">
    <cfRule type="expression" dxfId="67" priority="1231" stopIfTrue="1">
      <formula>AND(#REF!&gt;0,$D151="")</formula>
    </cfRule>
  </conditionalFormatting>
  <conditionalFormatting sqref="E59 E61:E62">
    <cfRule type="expression" dxfId="66" priority="1234" stopIfTrue="1">
      <formula>AND(OR(AH179&gt;0,AI179&gt;0,AT179&gt;0),#REF!="")</formula>
    </cfRule>
  </conditionalFormatting>
  <conditionalFormatting sqref="E59 E61:E62">
    <cfRule type="expression" dxfId="65" priority="1237" stopIfTrue="1">
      <formula>AND(OR(AG179&gt;0,AQ179&gt;0,AS179&gt;0),#REF!="")</formula>
    </cfRule>
  </conditionalFormatting>
  <conditionalFormatting sqref="B65:B150">
    <cfRule type="expression" dxfId="64" priority="6" stopIfTrue="1">
      <formula>AND(#REF!&gt;0,B65="")</formula>
    </cfRule>
  </conditionalFormatting>
  <conditionalFormatting sqref="E65:E150">
    <cfRule type="expression" dxfId="63" priority="5" stopIfTrue="1">
      <formula>AND(#REF!&gt;0,E65="")</formula>
    </cfRule>
  </conditionalFormatting>
  <conditionalFormatting sqref="E147:E150">
    <cfRule type="expression" dxfId="62" priority="7" stopIfTrue="1">
      <formula>AND($F232&gt;"",E147="")</formula>
    </cfRule>
  </conditionalFormatting>
  <conditionalFormatting sqref="E147:E150">
    <cfRule type="expression" dxfId="61" priority="8" stopIfTrue="1">
      <formula>AND(#REF!&gt;0,$D232="")</formula>
    </cfRule>
  </conditionalFormatting>
  <conditionalFormatting sqref="E142:E146">
    <cfRule type="expression" dxfId="60" priority="1" stopIfTrue="1">
      <formula>AND($F228&gt;"",E142="")</formula>
    </cfRule>
  </conditionalFormatting>
  <conditionalFormatting sqref="E142:E146">
    <cfRule type="expression" dxfId="59" priority="2" stopIfTrue="1">
      <formula>AND(#REF!&gt;0,$D228="")</formula>
    </cfRule>
  </conditionalFormatting>
  <conditionalFormatting sqref="E141:E142">
    <cfRule type="expression" dxfId="58" priority="1380" stopIfTrue="1">
      <formula>AND($F228&gt;"",E141="")</formula>
    </cfRule>
  </conditionalFormatting>
  <conditionalFormatting sqref="E141:E142">
    <cfRule type="expression" dxfId="57" priority="1382" stopIfTrue="1">
      <formula>AND(#REF!&gt;0,$D228="")</formula>
    </cfRule>
  </conditionalFormatting>
  <conditionalFormatting sqref="E140">
    <cfRule type="expression" dxfId="56" priority="1390" stopIfTrue="1">
      <formula>AND($F228&gt;"",E140="")</formula>
    </cfRule>
  </conditionalFormatting>
  <conditionalFormatting sqref="E140">
    <cfRule type="expression" dxfId="55" priority="1392" stopIfTrue="1">
      <formula>AND(#REF!&gt;0,$D228="")</formula>
    </cfRule>
  </conditionalFormatting>
  <conditionalFormatting sqref="E69:E139">
    <cfRule type="expression" dxfId="54" priority="2147" stopIfTrue="1">
      <formula>AND($F158&gt;"",E69="")</formula>
    </cfRule>
  </conditionalFormatting>
  <conditionalFormatting sqref="E69:E139">
    <cfRule type="expression" dxfId="53" priority="2149" stopIfTrue="1">
      <formula>AND(#REF!&gt;0,$D158="")</formula>
    </cfRule>
  </conditionalFormatting>
  <conditionalFormatting sqref="E58">
    <cfRule type="expression" dxfId="52" priority="2160" stopIfTrue="1">
      <formula>AND(OR(AH72&gt;0,AI72&gt;0,AT72&gt;0),$D61="")</formula>
    </cfRule>
  </conditionalFormatting>
  <conditionalFormatting sqref="E58">
    <cfRule type="expression" dxfId="51" priority="2161" stopIfTrue="1">
      <formula>AND(OR(AG72&gt;0,AQ72&gt;0,AS72&gt;0),$D61="")</formula>
    </cfRule>
  </conditionalFormatting>
  <conditionalFormatting sqref="E63 E65:E68 E140">
    <cfRule type="expression" dxfId="50" priority="2164" stopIfTrue="1">
      <formula>AND(OR(AH183&gt;0,AI183&gt;0,AT183&gt;0),$D151="")</formula>
    </cfRule>
  </conditionalFormatting>
  <conditionalFormatting sqref="E63 E65:E68 E140">
    <cfRule type="expression" dxfId="49" priority="2166" stopIfTrue="1">
      <formula>AND(OR(AG183&gt;0,AQ183&gt;0,AS183&gt;0),$D151="")</formula>
    </cfRule>
  </conditionalFormatting>
  <conditionalFormatting sqref="E147:E150">
    <cfRule type="expression" dxfId="48" priority="2168" stopIfTrue="1">
      <formula>AND(OR(AH264&gt;0,AI264&gt;0,AT264&gt;0),$D232="")</formula>
    </cfRule>
  </conditionalFormatting>
  <conditionalFormatting sqref="E147:E150">
    <cfRule type="expression" dxfId="47" priority="2169" stopIfTrue="1">
      <formula>AND(OR(AG264&gt;0,AQ264&gt;0,AS264&gt;0),$D232="")</formula>
    </cfRule>
  </conditionalFormatting>
  <conditionalFormatting sqref="E142:E146">
    <cfRule type="expression" dxfId="46" priority="2170" stopIfTrue="1">
      <formula>AND(OR(AH260&gt;0,AI260&gt;0,AT260&gt;0),$D228="")</formula>
    </cfRule>
  </conditionalFormatting>
  <conditionalFormatting sqref="E142:E146">
    <cfRule type="expression" dxfId="45" priority="2171" stopIfTrue="1">
      <formula>AND(OR(AG260&gt;0,AQ260&gt;0,AS260&gt;0),$D228="")</formula>
    </cfRule>
  </conditionalFormatting>
  <conditionalFormatting sqref="E141:E142">
    <cfRule type="expression" dxfId="44" priority="2172" stopIfTrue="1">
      <formula>AND(OR(AH260&gt;0,AI260&gt;0,AT260&gt;0),$D228="")</formula>
    </cfRule>
  </conditionalFormatting>
  <conditionalFormatting sqref="E141:E142">
    <cfRule type="expression" dxfId="43" priority="2173" stopIfTrue="1">
      <formula>AND(OR(AG260&gt;0,AQ260&gt;0,AS260&gt;0),$D228="")</formula>
    </cfRule>
  </conditionalFormatting>
  <conditionalFormatting sqref="E69:E139">
    <cfRule type="expression" dxfId="42" priority="2176" stopIfTrue="1">
      <formula>AND(OR(AH190&gt;0,AI190&gt;0,AT190&gt;0),$D158="")</formula>
    </cfRule>
  </conditionalFormatting>
  <conditionalFormatting sqref="E69:E139">
    <cfRule type="expression" dxfId="41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zoomScale="90" zoomScaleNormal="90" zoomScaleSheetLayoutView="85" workbookViewId="0">
      <selection activeCell="D23" sqref="D2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1" t="s">
        <v>26</v>
      </c>
      <c r="B1" s="42"/>
      <c r="C1" s="42"/>
      <c r="D1" s="42"/>
      <c r="E1" s="42"/>
      <c r="F1" s="42"/>
      <c r="G1" s="42"/>
      <c r="H1" s="26"/>
      <c r="I1" s="27"/>
      <c r="J1" s="26"/>
    </row>
    <row r="2" spans="1:10" ht="15.75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26"/>
    </row>
    <row r="3" spans="1:10" ht="18" customHeight="1" x14ac:dyDescent="0.25">
      <c r="A3" s="41" t="s">
        <v>47</v>
      </c>
      <c r="B3" s="42"/>
      <c r="C3" s="42"/>
      <c r="D3" s="42"/>
      <c r="E3" s="42"/>
      <c r="F3" s="42"/>
      <c r="G3" s="4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3" t="s">
        <v>3</v>
      </c>
      <c r="B5" s="43" t="s">
        <v>19</v>
      </c>
      <c r="C5" s="47" t="s">
        <v>4</v>
      </c>
      <c r="D5" s="47"/>
      <c r="E5" s="47"/>
      <c r="F5" s="48"/>
      <c r="G5" s="37" t="s">
        <v>5</v>
      </c>
      <c r="H5" s="37"/>
      <c r="I5" s="49"/>
      <c r="J5" s="37"/>
    </row>
    <row r="6" spans="1:10" ht="12.75" customHeight="1" x14ac:dyDescent="0.2">
      <c r="A6" s="44"/>
      <c r="B6" s="44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5" t="s">
        <v>23</v>
      </c>
      <c r="J6" s="38" t="s">
        <v>9</v>
      </c>
    </row>
    <row r="7" spans="1:10" ht="84.75" customHeight="1" x14ac:dyDescent="0.2">
      <c r="A7" s="44"/>
      <c r="B7" s="44"/>
      <c r="C7" s="37"/>
      <c r="D7" s="37"/>
      <c r="E7" s="37"/>
      <c r="F7" s="37"/>
      <c r="G7" s="39"/>
      <c r="H7" s="39"/>
      <c r="I7" s="46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29</v>
      </c>
      <c r="D9" s="33" t="s">
        <v>33</v>
      </c>
      <c r="E9" s="32">
        <v>0.4</v>
      </c>
      <c r="F9" s="32">
        <v>1.4999999999999999E-2</v>
      </c>
      <c r="G9" s="11">
        <v>6000620</v>
      </c>
      <c r="H9" s="25">
        <v>43992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29</v>
      </c>
      <c r="D10" s="33" t="s">
        <v>32</v>
      </c>
      <c r="E10" s="32">
        <v>0.4</v>
      </c>
      <c r="F10" s="32">
        <v>1.4999999999999999E-2</v>
      </c>
      <c r="G10" s="11">
        <v>6120620</v>
      </c>
      <c r="H10" s="25">
        <v>43993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29</v>
      </c>
      <c r="D11" s="33" t="s">
        <v>34</v>
      </c>
      <c r="E11" s="32">
        <v>0.4</v>
      </c>
      <c r="F11" s="32">
        <v>1.4999999999999999E-2</v>
      </c>
      <c r="G11" s="11">
        <v>6130620</v>
      </c>
      <c r="H11" s="25">
        <v>43998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29</v>
      </c>
      <c r="D12" s="33" t="s">
        <v>35</v>
      </c>
      <c r="E12" s="32">
        <v>0.4</v>
      </c>
      <c r="F12" s="32">
        <v>1.4999999999999999E-2</v>
      </c>
      <c r="G12" s="11">
        <v>6140620</v>
      </c>
      <c r="H12" s="25">
        <v>43998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29</v>
      </c>
      <c r="D13" s="33" t="s">
        <v>38</v>
      </c>
      <c r="E13" s="32">
        <v>0.4</v>
      </c>
      <c r="F13" s="32">
        <v>1.4999999999999999E-2</v>
      </c>
      <c r="G13" s="11">
        <v>6150620</v>
      </c>
      <c r="H13" s="25">
        <v>43998</v>
      </c>
      <c r="I13" s="29">
        <v>466.1</v>
      </c>
      <c r="J13" s="32" t="s">
        <v>30</v>
      </c>
    </row>
    <row r="14" spans="1:10" ht="15.75" x14ac:dyDescent="0.25">
      <c r="A14" s="11">
        <v>6</v>
      </c>
      <c r="B14" s="13" t="s">
        <v>24</v>
      </c>
      <c r="C14" s="32" t="s">
        <v>29</v>
      </c>
      <c r="D14" s="33" t="s">
        <v>36</v>
      </c>
      <c r="E14" s="32">
        <v>0.4</v>
      </c>
      <c r="F14" s="32">
        <v>1.4999999999999999E-2</v>
      </c>
      <c r="G14" s="11">
        <v>6160620</v>
      </c>
      <c r="H14" s="25">
        <v>43997</v>
      </c>
      <c r="I14" s="29">
        <v>466.1</v>
      </c>
      <c r="J14" s="32" t="s">
        <v>30</v>
      </c>
    </row>
    <row r="15" spans="1:10" ht="15.75" x14ac:dyDescent="0.25">
      <c r="A15" s="11">
        <v>7</v>
      </c>
      <c r="B15" s="13" t="s">
        <v>24</v>
      </c>
      <c r="C15" s="32" t="s">
        <v>29</v>
      </c>
      <c r="D15" s="33" t="s">
        <v>37</v>
      </c>
      <c r="E15" s="32">
        <v>0.4</v>
      </c>
      <c r="F15" s="32">
        <v>1.4999999999999999E-2</v>
      </c>
      <c r="G15" s="11">
        <v>6170620</v>
      </c>
      <c r="H15" s="25">
        <v>43997</v>
      </c>
      <c r="I15" s="29">
        <v>466.1</v>
      </c>
      <c r="J15" s="32" t="s">
        <v>30</v>
      </c>
    </row>
    <row r="16" spans="1:10" ht="15.75" x14ac:dyDescent="0.25">
      <c r="A16" s="11">
        <v>8</v>
      </c>
      <c r="B16" s="13" t="s">
        <v>24</v>
      </c>
      <c r="C16" s="32" t="s">
        <v>29</v>
      </c>
      <c r="D16" s="33" t="s">
        <v>42</v>
      </c>
      <c r="E16" s="32">
        <v>0.4</v>
      </c>
      <c r="F16" s="32">
        <v>1.4999999999999999E-2</v>
      </c>
      <c r="G16" s="11">
        <v>6300620</v>
      </c>
      <c r="H16" s="25">
        <v>44004</v>
      </c>
      <c r="I16" s="29">
        <v>466.1</v>
      </c>
      <c r="J16" s="32" t="s">
        <v>30</v>
      </c>
    </row>
    <row r="17" spans="1:10" ht="15.75" x14ac:dyDescent="0.25">
      <c r="A17" s="11">
        <v>9</v>
      </c>
      <c r="B17" s="32" t="s">
        <v>24</v>
      </c>
      <c r="C17" s="32" t="s">
        <v>29</v>
      </c>
      <c r="D17" s="33" t="s">
        <v>41</v>
      </c>
      <c r="E17" s="32">
        <v>0.4</v>
      </c>
      <c r="F17" s="32">
        <v>1.4999999999999999E-2</v>
      </c>
      <c r="G17" s="11">
        <v>6330620</v>
      </c>
      <c r="H17" s="25">
        <v>44004</v>
      </c>
      <c r="I17" s="29">
        <v>466.1</v>
      </c>
      <c r="J17" s="32" t="s">
        <v>30</v>
      </c>
    </row>
    <row r="18" spans="1:10" ht="15.75" x14ac:dyDescent="0.25">
      <c r="A18" s="11">
        <v>10</v>
      </c>
      <c r="B18" s="13" t="s">
        <v>24</v>
      </c>
      <c r="C18" s="32" t="s">
        <v>29</v>
      </c>
      <c r="D18" s="33" t="s">
        <v>39</v>
      </c>
      <c r="E18" s="32">
        <v>0.4</v>
      </c>
      <c r="F18" s="32">
        <v>1.4999999999999999E-2</v>
      </c>
      <c r="G18" s="11">
        <v>6310620</v>
      </c>
      <c r="H18" s="25">
        <v>44004</v>
      </c>
      <c r="I18" s="29">
        <v>466.1</v>
      </c>
      <c r="J18" s="32" t="s">
        <v>30</v>
      </c>
    </row>
    <row r="19" spans="1:10" ht="15.75" x14ac:dyDescent="0.25">
      <c r="A19" s="11">
        <v>11</v>
      </c>
      <c r="B19" s="32" t="s">
        <v>24</v>
      </c>
      <c r="C19" s="32" t="s">
        <v>29</v>
      </c>
      <c r="D19" s="33" t="s">
        <v>45</v>
      </c>
      <c r="E19" s="32">
        <v>0.4</v>
      </c>
      <c r="F19" s="32">
        <v>1.4999999999999999E-2</v>
      </c>
      <c r="G19" s="11">
        <v>6350620</v>
      </c>
      <c r="H19" s="25">
        <v>44004</v>
      </c>
      <c r="I19" s="29">
        <v>466.1</v>
      </c>
      <c r="J19" s="32" t="s">
        <v>30</v>
      </c>
    </row>
    <row r="20" spans="1:10" ht="15.75" x14ac:dyDescent="0.25">
      <c r="A20" s="11">
        <v>12</v>
      </c>
      <c r="B20" s="13" t="s">
        <v>24</v>
      </c>
      <c r="C20" s="32" t="s">
        <v>29</v>
      </c>
      <c r="D20" s="33" t="s">
        <v>40</v>
      </c>
      <c r="E20" s="32">
        <v>0.4</v>
      </c>
      <c r="F20" s="32">
        <v>1.4999999999999999E-2</v>
      </c>
      <c r="G20" s="11">
        <v>6360620</v>
      </c>
      <c r="H20" s="25">
        <v>44005</v>
      </c>
      <c r="I20" s="29">
        <v>466.1</v>
      </c>
      <c r="J20" s="32" t="s">
        <v>30</v>
      </c>
    </row>
    <row r="21" spans="1:10" ht="15.75" x14ac:dyDescent="0.25">
      <c r="A21" s="11">
        <v>13</v>
      </c>
      <c r="B21" s="13" t="s">
        <v>24</v>
      </c>
      <c r="C21" s="32" t="s">
        <v>29</v>
      </c>
      <c r="D21" s="33" t="s">
        <v>46</v>
      </c>
      <c r="E21" s="32">
        <v>0.4</v>
      </c>
      <c r="F21" s="32">
        <v>1.4999999999999999E-2</v>
      </c>
      <c r="G21" s="11">
        <v>6370620</v>
      </c>
      <c r="H21" s="25">
        <v>43987</v>
      </c>
      <c r="I21" s="29">
        <v>466.1</v>
      </c>
      <c r="J21" s="32" t="s">
        <v>30</v>
      </c>
    </row>
    <row r="22" spans="1:10" ht="15.75" x14ac:dyDescent="0.25">
      <c r="A22" s="11">
        <v>14</v>
      </c>
      <c r="B22" s="13" t="s">
        <v>24</v>
      </c>
      <c r="C22" s="32" t="s">
        <v>29</v>
      </c>
      <c r="D22" s="33" t="s">
        <v>43</v>
      </c>
      <c r="E22" s="32">
        <v>0.4</v>
      </c>
      <c r="F22" s="32">
        <v>1.4999999999999999E-2</v>
      </c>
      <c r="G22" s="11">
        <v>6420620</v>
      </c>
      <c r="H22" s="25">
        <v>44012</v>
      </c>
      <c r="I22" s="29">
        <v>466.1</v>
      </c>
      <c r="J22" s="32" t="s">
        <v>30</v>
      </c>
    </row>
    <row r="23" spans="1:10" ht="15.75" x14ac:dyDescent="0.25">
      <c r="A23" s="11">
        <v>15</v>
      </c>
      <c r="B23" s="13" t="s">
        <v>24</v>
      </c>
      <c r="C23" s="32" t="s">
        <v>29</v>
      </c>
      <c r="D23" s="33" t="s">
        <v>44</v>
      </c>
      <c r="E23" s="32">
        <v>0.4</v>
      </c>
      <c r="F23" s="32">
        <v>1.4999999999999999E-2</v>
      </c>
      <c r="G23" s="11">
        <v>6440620</v>
      </c>
      <c r="H23" s="25">
        <v>44012</v>
      </c>
      <c r="I23" s="29">
        <v>466.1</v>
      </c>
      <c r="J23" s="32" t="s">
        <v>30</v>
      </c>
    </row>
    <row r="24" spans="1:10" x14ac:dyDescent="0.2">
      <c r="I24" s="35">
        <f>SUM(I9:I23)</f>
        <v>6991.5000000000018</v>
      </c>
    </row>
    <row r="38" spans="8:9" x14ac:dyDescent="0.2">
      <c r="H38" t="s">
        <v>25</v>
      </c>
      <c r="I38" s="2" t="s">
        <v>25</v>
      </c>
    </row>
  </sheetData>
  <autoFilter ref="A8:J20" xr:uid="{00000000-0009-0000-0000-000001000000}">
    <sortState xmlns:xlrd2="http://schemas.microsoft.com/office/spreadsheetml/2017/richdata2" ref="A9:K19">
      <sortCondition ref="H8:H19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9">
    <cfRule type="expression" dxfId="40" priority="68" stopIfTrue="1">
      <formula>AND($AD19&gt;0,B19="")</formula>
    </cfRule>
    <cfRule type="expression" dxfId="39" priority="69" stopIfTrue="1">
      <formula>AND(NOT(F19=""),B19="")</formula>
    </cfRule>
  </conditionalFormatting>
  <conditionalFormatting sqref="B19">
    <cfRule type="expression" dxfId="38" priority="67" stopIfTrue="1">
      <formula>AND(#REF!&gt;0,B19="")</formula>
    </cfRule>
  </conditionalFormatting>
  <conditionalFormatting sqref="B18">
    <cfRule type="expression" dxfId="37" priority="44" stopIfTrue="1">
      <formula>AND($AD18&gt;0,B18="")</formula>
    </cfRule>
    <cfRule type="expression" dxfId="36" priority="45" stopIfTrue="1">
      <formula>AND(NOT(F18=""),B18="")</formula>
    </cfRule>
  </conditionalFormatting>
  <conditionalFormatting sqref="B18">
    <cfRule type="expression" dxfId="35" priority="43" stopIfTrue="1">
      <formula>AND(#REF!&gt;0,B18="")</formula>
    </cfRule>
  </conditionalFormatting>
  <conditionalFormatting sqref="B16">
    <cfRule type="expression" dxfId="34" priority="41" stopIfTrue="1">
      <formula>AND($AD16&gt;0,B16="")</formula>
    </cfRule>
    <cfRule type="expression" dxfId="33" priority="42" stopIfTrue="1">
      <formula>AND(NOT(F16=""),B16="")</formula>
    </cfRule>
  </conditionalFormatting>
  <conditionalFormatting sqref="B16">
    <cfRule type="expression" dxfId="32" priority="40" stopIfTrue="1">
      <formula>AND(#REF!&gt;0,B16="")</formula>
    </cfRule>
  </conditionalFormatting>
  <conditionalFormatting sqref="B10">
    <cfRule type="expression" dxfId="31" priority="38" stopIfTrue="1">
      <formula>AND($AD10&gt;0,B10="")</formula>
    </cfRule>
    <cfRule type="expression" dxfId="30" priority="39" stopIfTrue="1">
      <formula>AND(NOT(F10=""),B10="")</formula>
    </cfRule>
  </conditionalFormatting>
  <conditionalFormatting sqref="B10">
    <cfRule type="expression" dxfId="29" priority="37" stopIfTrue="1">
      <formula>AND(#REF!&gt;0,B10="")</formula>
    </cfRule>
  </conditionalFormatting>
  <conditionalFormatting sqref="B11">
    <cfRule type="expression" dxfId="28" priority="35" stopIfTrue="1">
      <formula>AND($AD11&gt;0,B11="")</formula>
    </cfRule>
    <cfRule type="expression" dxfId="27" priority="36" stopIfTrue="1">
      <formula>AND(NOT(F11=""),B11="")</formula>
    </cfRule>
  </conditionalFormatting>
  <conditionalFormatting sqref="B11">
    <cfRule type="expression" dxfId="26" priority="34" stopIfTrue="1">
      <formula>AND(#REF!&gt;0,B11="")</formula>
    </cfRule>
  </conditionalFormatting>
  <conditionalFormatting sqref="B15">
    <cfRule type="expression" dxfId="25" priority="32" stopIfTrue="1">
      <formula>AND($AD15&gt;0,B15="")</formula>
    </cfRule>
    <cfRule type="expression" dxfId="24" priority="33" stopIfTrue="1">
      <formula>AND(NOT(F15=""),B15="")</formula>
    </cfRule>
  </conditionalFormatting>
  <conditionalFormatting sqref="B15">
    <cfRule type="expression" dxfId="23" priority="31" stopIfTrue="1">
      <formula>AND(#REF!&gt;0,B15="")</formula>
    </cfRule>
  </conditionalFormatting>
  <conditionalFormatting sqref="B14">
    <cfRule type="expression" dxfId="22" priority="26" stopIfTrue="1">
      <formula>AND($AD14&gt;0,B14="")</formula>
    </cfRule>
    <cfRule type="expression" dxfId="21" priority="27" stopIfTrue="1">
      <formula>AND(NOT(F14=""),B14="")</formula>
    </cfRule>
  </conditionalFormatting>
  <conditionalFormatting sqref="B14">
    <cfRule type="expression" dxfId="20" priority="25" stopIfTrue="1">
      <formula>AND(#REF!&gt;0,B14="")</formula>
    </cfRule>
  </conditionalFormatting>
  <conditionalFormatting sqref="B12">
    <cfRule type="expression" dxfId="19" priority="23" stopIfTrue="1">
      <formula>AND($AD12&gt;0,B12="")</formula>
    </cfRule>
    <cfRule type="expression" dxfId="18" priority="24" stopIfTrue="1">
      <formula>AND(NOT(F12=""),B12="")</formula>
    </cfRule>
  </conditionalFormatting>
  <conditionalFormatting sqref="B12">
    <cfRule type="expression" dxfId="17" priority="22" stopIfTrue="1">
      <formula>AND(#REF!&gt;0,B12="")</formula>
    </cfRule>
  </conditionalFormatting>
  <conditionalFormatting sqref="B22">
    <cfRule type="expression" dxfId="16" priority="20" stopIfTrue="1">
      <formula>AND($AD22&gt;0,B22="")</formula>
    </cfRule>
    <cfRule type="expression" dxfId="15" priority="21" stopIfTrue="1">
      <formula>AND(NOT(F22=""),B22="")</formula>
    </cfRule>
  </conditionalFormatting>
  <conditionalFormatting sqref="B22">
    <cfRule type="expression" dxfId="14" priority="19" stopIfTrue="1">
      <formula>AND(#REF!&gt;0,B22="")</formula>
    </cfRule>
  </conditionalFormatting>
  <conditionalFormatting sqref="B20">
    <cfRule type="expression" dxfId="13" priority="17" stopIfTrue="1">
      <formula>AND($AD20&gt;0,B20="")</formula>
    </cfRule>
    <cfRule type="expression" dxfId="12" priority="18" stopIfTrue="1">
      <formula>AND(NOT(F20=""),B20="")</formula>
    </cfRule>
  </conditionalFormatting>
  <conditionalFormatting sqref="B20">
    <cfRule type="expression" dxfId="11" priority="16" stopIfTrue="1">
      <formula>AND(#REF!&gt;0,B20="")</formula>
    </cfRule>
  </conditionalFormatting>
  <conditionalFormatting sqref="B21">
    <cfRule type="expression" dxfId="10" priority="14" stopIfTrue="1">
      <formula>AND($AD21&gt;0,B21="")</formula>
    </cfRule>
    <cfRule type="expression" dxfId="9" priority="15" stopIfTrue="1">
      <formula>AND(NOT(F21=""),B21="")</formula>
    </cfRule>
  </conditionalFormatting>
  <conditionalFormatting sqref="B21">
    <cfRule type="expression" dxfId="8" priority="13" stopIfTrue="1">
      <formula>AND(#REF!&gt;0,B21="")</formula>
    </cfRule>
  </conditionalFormatting>
  <conditionalFormatting sqref="B23">
    <cfRule type="expression" dxfId="7" priority="11" stopIfTrue="1">
      <formula>AND($AD23&gt;0,B23="")</formula>
    </cfRule>
    <cfRule type="expression" dxfId="6" priority="12" stopIfTrue="1">
      <formula>AND(NOT(F23=""),B23="")</formula>
    </cfRule>
  </conditionalFormatting>
  <conditionalFormatting sqref="B23">
    <cfRule type="expression" dxfId="5" priority="10" stopIfTrue="1">
      <formula>AND(#REF!&gt;0,B23="")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48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4" t="s">
        <v>19</v>
      </c>
      <c r="C5" s="63" t="s">
        <v>49</v>
      </c>
      <c r="D5" s="58"/>
      <c r="E5" s="59"/>
      <c r="F5" s="57" t="s">
        <v>50</v>
      </c>
      <c r="G5" s="58"/>
      <c r="H5" s="59"/>
      <c r="I5" s="57" t="s">
        <v>51</v>
      </c>
      <c r="J5" s="58"/>
      <c r="K5" s="59"/>
      <c r="L5" s="4"/>
      <c r="M5" s="4"/>
      <c r="N5" s="4"/>
      <c r="O5" s="4"/>
      <c r="P5" s="4"/>
    </row>
    <row r="6" spans="1:16" ht="19.5" customHeight="1" thickBot="1" x14ac:dyDescent="0.25">
      <c r="A6" s="4"/>
      <c r="B6" s="55"/>
      <c r="C6" s="60" t="s">
        <v>15</v>
      </c>
      <c r="D6" s="61"/>
      <c r="E6" s="62"/>
      <c r="F6" s="60" t="s">
        <v>16</v>
      </c>
      <c r="G6" s="61"/>
      <c r="H6" s="62"/>
      <c r="I6" s="60" t="s">
        <v>17</v>
      </c>
      <c r="J6" s="61"/>
      <c r="K6" s="62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3">
        <f>I7*466.1</f>
        <v>6991.5</v>
      </c>
      <c r="D7" s="53"/>
      <c r="E7" s="53"/>
      <c r="F7" s="56">
        <v>1.4999999999999999E-2</v>
      </c>
      <c r="G7" s="56"/>
      <c r="H7" s="56"/>
      <c r="I7" s="53">
        <v>15</v>
      </c>
      <c r="J7" s="53"/>
      <c r="K7" s="53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3">
        <f>I8*7501</f>
        <v>0</v>
      </c>
      <c r="D8" s="53"/>
      <c r="E8" s="53"/>
      <c r="F8" s="56"/>
      <c r="G8" s="56"/>
      <c r="H8" s="56"/>
      <c r="I8" s="53"/>
      <c r="J8" s="53"/>
      <c r="K8" s="53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3">
        <f>SUM(C7:E8)</f>
        <v>6991.5</v>
      </c>
      <c r="D9" s="53"/>
      <c r="E9" s="53"/>
      <c r="F9" s="56">
        <f>SUM(F7:H8)</f>
        <v>1.4999999999999999E-2</v>
      </c>
      <c r="G9" s="56"/>
      <c r="H9" s="56"/>
      <c r="I9" s="53">
        <f>I7+I8</f>
        <v>15</v>
      </c>
      <c r="J9" s="53"/>
      <c r="K9" s="5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2020-07-23T10:10:40Z</dcterms:modified>
</cp:coreProperties>
</file>