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irill\Desktop\"/>
    </mc:Choice>
  </mc:AlternateContent>
  <xr:revisionPtr revIDLastSave="0" documentId="13_ncr:1_{EDC94358-EF29-402F-B441-AA68B00214C3}" xr6:coauthVersionLast="38" xr6:coauthVersionMax="38" xr10:uidLastSave="{00000000-0000-0000-0000-000000000000}"/>
  <bookViews>
    <workbookView xWindow="-15" yWindow="-15" windowWidth="15330" windowHeight="4065" tabRatio="717" activeTab="1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заявках'!$A$8:$F$7575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закл.договорах'!$A$1:$J$25</definedName>
    <definedName name="_xlnm.Print_Area" localSheetId="0">'Информация о заявках'!$A$1:$F$15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81029"/>
</workbook>
</file>

<file path=xl/calcChain.xml><?xml version="1.0" encoding="utf-8"?>
<calcChain xmlns="http://schemas.openxmlformats.org/spreadsheetml/2006/main">
  <c r="C7" i="18" l="1"/>
  <c r="F17" i="15" l="1"/>
  <c r="I17" i="15" l="1"/>
  <c r="F10" i="18" l="1"/>
  <c r="I10" i="18" l="1"/>
  <c r="C10" i="18"/>
</calcChain>
</file>

<file path=xl/sharedStrings.xml><?xml version="1.0" encoding="utf-8"?>
<sst xmlns="http://schemas.openxmlformats.org/spreadsheetml/2006/main" count="12791" uniqueCount="52">
  <si>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</si>
  <si>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</si>
  <si>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</si>
  <si>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</si>
  <si>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</si>
  <si>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</si>
  <si>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</si>
  <si>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</si>
  <si>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</si>
  <si>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</si>
  <si>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</si>
  <si>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</si>
  <si>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</si>
  <si>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</si>
  <si>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</si>
  <si>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</si>
  <si>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</si>
  <si>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</si>
  <si>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</si>
  <si>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</si>
  <si>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</si>
  <si>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</si>
  <si>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</si>
  <si>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</si>
  <si>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</si>
  <si>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</si>
  <si>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</si>
  <si>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</si>
  <si>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</si>
  <si>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</si>
  <si>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</si>
  <si>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</si>
  <si>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01.08.2018г.-31.08.2018г.</t>
  </si>
  <si>
    <t>Назаров К.Н.</t>
  </si>
  <si>
    <t>235в</t>
  </si>
  <si>
    <t>208а</t>
  </si>
  <si>
    <t>Тумакова С.А.</t>
  </si>
  <si>
    <t>237в</t>
  </si>
  <si>
    <t>Харитончик Е.А.</t>
  </si>
  <si>
    <t>Сергеева Е.В.</t>
  </si>
  <si>
    <t>207в</t>
  </si>
  <si>
    <t>Зарубина В.О.</t>
  </si>
  <si>
    <t>228в</t>
  </si>
  <si>
    <t>Хаванский В.М.</t>
  </si>
  <si>
    <t>227в</t>
  </si>
  <si>
    <t>Сорокина Е.А.</t>
  </si>
  <si>
    <t>100в</t>
  </si>
  <si>
    <t>Количество присоединений по заактированным договорам технологического присоединения с 01.10.2018 по 31.10.2018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</si>
  <si>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01.10.2018г.-31.10.2018г.</t>
  </si>
  <si>
    <t>Присоединенная мощность по заактированным договорам технологического присоединения с  01.10.2018 по 31.10.2018</t>
  </si>
  <si>
    <t>Выручка за услуги по технологическому присоединению (актированная) с  01.10.2018 по 31.10.2018</t>
  </si>
  <si>
    <t>класса напряжения до 150 кВ  за период с 01.10.2018г.-31.10.2018г.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</si>
</sst>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9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62"/>
  <sheetViews>
    <sheetView zoomScaleNormal="100" zoomScaleSheetLayoutView="100" workbookViewId="0">
      <selection activeCell="I13" sqref="I13"/>
    </sheetView>
  </sheetViews>
  <sheetFormatPr defaultColWidth="9.140625"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5" t="s">
        <v>48</v>
      </c>
      <c r="B1" s="46"/>
      <c r="C1" s="46"/>
      <c r="D1" s="46"/>
      <c r="E1" s="46"/>
      <c r="F1" s="46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1" t="s">
        <v>24</v>
      </c>
      <c r="C9" s="18">
        <v>43375</v>
      </c>
      <c r="D9" s="29" t="s">
        <v>31</v>
      </c>
      <c r="E9" s="28" t="s">
        <v>33</v>
      </c>
      <c r="F9" s="29">
        <v>5.0000000000000001E-3</v>
      </c>
    </row>
    <row r="10" spans="1:6" ht="15.75" x14ac:dyDescent="0.25">
      <c r="A10" s="29">
        <v>2</v>
      </c>
      <c r="B10" s="10" t="s">
        <v>24</v>
      </c>
      <c r="C10" s="18">
        <v>43378</v>
      </c>
      <c r="D10" s="37" t="s">
        <v>31</v>
      </c>
      <c r="E10" s="28" t="s">
        <v>36</v>
      </c>
      <c r="F10" s="29">
        <v>5.0000000000000001E-3</v>
      </c>
    </row>
    <row r="11" spans="1:6" ht="15.75" x14ac:dyDescent="0.25">
      <c r="A11" s="29">
        <v>3</v>
      </c>
      <c r="B11" s="11" t="s">
        <v>24</v>
      </c>
      <c r="C11" s="18">
        <v>43378</v>
      </c>
      <c r="D11" s="37" t="s">
        <v>31</v>
      </c>
      <c r="E11" s="28" t="s">
        <v>38</v>
      </c>
      <c r="F11" s="29">
        <v>5.0000000000000001E-3</v>
      </c>
    </row>
    <row r="12" spans="1:6" ht="15.75" x14ac:dyDescent="0.25">
      <c r="A12" s="29">
        <v>4</v>
      </c>
      <c r="B12" s="10" t="s">
        <v>24</v>
      </c>
      <c r="C12" s="18">
        <v>43382</v>
      </c>
      <c r="D12" s="37" t="s">
        <v>31</v>
      </c>
      <c r="E12" s="28" t="s">
        <v>39</v>
      </c>
      <c r="F12" s="29">
        <v>5.0000000000000001E-3</v>
      </c>
    </row>
    <row r="13" spans="1:6" ht="15.75" x14ac:dyDescent="0.25">
      <c r="A13" s="29">
        <v>5</v>
      </c>
      <c r="B13" s="10" t="s">
        <v>24</v>
      </c>
      <c r="C13" s="18">
        <v>43382</v>
      </c>
      <c r="D13" s="37" t="s">
        <v>31</v>
      </c>
      <c r="E13" s="28" t="s">
        <v>41</v>
      </c>
      <c r="F13" s="29">
        <v>5.0000000000000001E-3</v>
      </c>
    </row>
    <row r="14" spans="1:6" ht="15.75" x14ac:dyDescent="0.25">
      <c r="A14" s="29">
        <v>6</v>
      </c>
      <c r="B14" s="10" t="s">
        <v>24</v>
      </c>
      <c r="C14" s="18">
        <v>43383</v>
      </c>
      <c r="D14" s="37" t="s">
        <v>31</v>
      </c>
      <c r="E14" s="28" t="s">
        <v>43</v>
      </c>
      <c r="F14" s="29">
        <v>5.0000000000000001E-3</v>
      </c>
    </row>
    <row r="15" spans="1:6" ht="15.75" x14ac:dyDescent="0.25">
      <c r="A15" s="29">
        <v>7</v>
      </c>
      <c r="B15" s="10" t="s">
        <v>24</v>
      </c>
      <c r="C15" s="18">
        <v>43384</v>
      </c>
      <c r="D15" s="37" t="s">
        <v>31</v>
      </c>
      <c r="E15" s="28" t="s">
        <v>45</v>
      </c>
      <c r="F15" s="29">
        <v>5.0000000000000001E-3</v>
      </c>
    </row>
    <row r="16" spans="1:6" x14ac:dyDescent="0.2">
      <c r="C16" s="1" t="s">
        <v>18</v>
      </c>
      <c r="D16" s="1" t="s">
        <v>18</v>
      </c>
    </row>
    <row r="17" spans="3:4" x14ac:dyDescent="0.2">
      <c r="C17" s="1" t="s">
        <v>18</v>
      </c>
      <c r="D17" s="1" t="s">
        <v>18</v>
      </c>
    </row>
    <row r="18" spans="3:4" x14ac:dyDescent="0.2">
      <c r="C18" s="1" t="s">
        <v>18</v>
      </c>
      <c r="D18" s="1" t="s">
        <v>18</v>
      </c>
    </row>
    <row r="19" spans="3:4" x14ac:dyDescent="0.2">
      <c r="C19" s="1" t="s">
        <v>18</v>
      </c>
      <c r="D19" s="1" t="s">
        <v>18</v>
      </c>
    </row>
    <row r="20" spans="3:4" x14ac:dyDescent="0.2">
      <c r="C20" s="1" t="s">
        <v>18</v>
      </c>
      <c r="D20" s="1" t="s">
        <v>18</v>
      </c>
    </row>
    <row r="21" spans="3:4" x14ac:dyDescent="0.2">
      <c r="C21" s="1" t="s">
        <v>18</v>
      </c>
      <c r="D21" s="1" t="s">
        <v>18</v>
      </c>
    </row>
    <row r="22" spans="3:4" x14ac:dyDescent="0.2">
      <c r="C22" s="1" t="s">
        <v>18</v>
      </c>
      <c r="D22" s="1" t="s">
        <v>18</v>
      </c>
    </row>
    <row r="23" spans="3:4" x14ac:dyDescent="0.2">
      <c r="C23" s="1" t="s">
        <v>18</v>
      </c>
      <c r="D23" s="1" t="s">
        <v>18</v>
      </c>
    </row>
    <row r="24" spans="3:4" x14ac:dyDescent="0.2">
      <c r="C24" s="1" t="s">
        <v>18</v>
      </c>
      <c r="D24" s="1" t="s">
        <v>18</v>
      </c>
    </row>
    <row r="25" spans="3:4" x14ac:dyDescent="0.2">
      <c r="C25" s="1" t="s">
        <v>18</v>
      </c>
      <c r="D25" s="1" t="s">
        <v>18</v>
      </c>
    </row>
    <row r="26" spans="3:4" x14ac:dyDescent="0.2">
      <c r="C26" s="1" t="s">
        <v>18</v>
      </c>
      <c r="D26" s="1" t="s">
        <v>18</v>
      </c>
    </row>
    <row r="27" spans="3:4" x14ac:dyDescent="0.2">
      <c r="C27" s="1" t="s">
        <v>18</v>
      </c>
      <c r="D27" s="1" t="s">
        <v>18</v>
      </c>
    </row>
    <row r="28" spans="3:4" x14ac:dyDescent="0.2">
      <c r="C28" s="1" t="s">
        <v>18</v>
      </c>
      <c r="D28" s="1" t="s">
        <v>18</v>
      </c>
    </row>
    <row r="29" spans="3:4" x14ac:dyDescent="0.2">
      <c r="C29" s="1" t="s">
        <v>18</v>
      </c>
      <c r="D29" s="1" t="s">
        <v>18</v>
      </c>
    </row>
    <row r="30" spans="3:4" x14ac:dyDescent="0.2">
      <c r="C30" s="1" t="s">
        <v>18</v>
      </c>
      <c r="D30" s="1" t="s">
        <v>18</v>
      </c>
    </row>
    <row r="31" spans="3:4" x14ac:dyDescent="0.2">
      <c r="C31" s="1" t="s">
        <v>18</v>
      </c>
      <c r="D31" s="1" t="s">
        <v>18</v>
      </c>
    </row>
    <row r="32" spans="3:4" x14ac:dyDescent="0.2">
      <c r="C32" s="1" t="s">
        <v>18</v>
      </c>
      <c r="D32" s="1" t="s">
        <v>18</v>
      </c>
    </row>
    <row r="33" spans="3:4" x14ac:dyDescent="0.2">
      <c r="C33" s="1" t="s">
        <v>18</v>
      </c>
      <c r="D33" s="1" t="s">
        <v>18</v>
      </c>
    </row>
    <row r="34" spans="3:4" x14ac:dyDescent="0.2">
      <c r="C34" s="1" t="s">
        <v>18</v>
      </c>
      <c r="D34" s="1" t="s">
        <v>18</v>
      </c>
    </row>
    <row r="35" spans="3:4" x14ac:dyDescent="0.2">
      <c r="C35" s="1" t="s">
        <v>18</v>
      </c>
      <c r="D35" s="1" t="s">
        <v>18</v>
      </c>
    </row>
    <row r="36" spans="3:4" x14ac:dyDescent="0.2">
      <c r="C36" s="1" t="s">
        <v>18</v>
      </c>
      <c r="D36" s="1" t="s">
        <v>18</v>
      </c>
    </row>
    <row r="37" spans="3:4" x14ac:dyDescent="0.2">
      <c r="C37" s="1" t="s">
        <v>18</v>
      </c>
      <c r="D37" s="1" t="s">
        <v>18</v>
      </c>
    </row>
    <row r="38" spans="3:4" x14ac:dyDescent="0.2">
      <c r="C38" s="1" t="s">
        <v>18</v>
      </c>
      <c r="D38" s="1" t="s">
        <v>18</v>
      </c>
    </row>
    <row r="39" spans="3:4" x14ac:dyDescent="0.2">
      <c r="C39" s="1" t="s">
        <v>18</v>
      </c>
      <c r="D39" s="1" t="s">
        <v>18</v>
      </c>
    </row>
    <row r="40" spans="3:4" x14ac:dyDescent="0.2">
      <c r="C40" s="1" t="s">
        <v>18</v>
      </c>
      <c r="D40" s="1" t="s">
        <v>18</v>
      </c>
    </row>
    <row r="41" spans="3:4" x14ac:dyDescent="0.2">
      <c r="C41" s="1" t="s">
        <v>18</v>
      </c>
      <c r="D41" s="1" t="s">
        <v>18</v>
      </c>
    </row>
    <row r="42" spans="3:4" x14ac:dyDescent="0.2">
      <c r="C42" s="1" t="s">
        <v>18</v>
      </c>
      <c r="D42" s="1" t="s">
        <v>18</v>
      </c>
    </row>
    <row r="43" spans="3:4" x14ac:dyDescent="0.2">
      <c r="C43" s="1" t="s">
        <v>18</v>
      </c>
      <c r="D43" s="1" t="s">
        <v>18</v>
      </c>
    </row>
    <row r="44" spans="3:4" x14ac:dyDescent="0.2">
      <c r="C44" s="1" t="s">
        <v>18</v>
      </c>
      <c r="D44" s="1" t="s">
        <v>18</v>
      </c>
    </row>
    <row r="45" spans="3:4" x14ac:dyDescent="0.2">
      <c r="C45" s="1" t="s">
        <v>18</v>
      </c>
      <c r="D45" s="1" t="s">
        <v>18</v>
      </c>
    </row>
    <row r="46" spans="3:4" x14ac:dyDescent="0.2">
      <c r="C46" s="1" t="s">
        <v>18</v>
      </c>
      <c r="D46" s="1" t="s">
        <v>18</v>
      </c>
    </row>
    <row r="47" spans="3:4" x14ac:dyDescent="0.2">
      <c r="C47" s="1" t="s">
        <v>18</v>
      </c>
      <c r="D47" s="1" t="s">
        <v>18</v>
      </c>
    </row>
    <row r="48" spans="3:4" x14ac:dyDescent="0.2">
      <c r="C48" s="1" t="s">
        <v>18</v>
      </c>
      <c r="D48" s="1" t="s">
        <v>18</v>
      </c>
    </row>
    <row r="49" spans="3:4" x14ac:dyDescent="0.2">
      <c r="C49" s="1" t="s">
        <v>18</v>
      </c>
      <c r="D49" s="1" t="s">
        <v>18</v>
      </c>
    </row>
    <row r="50" spans="3:4" x14ac:dyDescent="0.2">
      <c r="C50" s="1" t="s">
        <v>18</v>
      </c>
      <c r="D50" s="1" t="s">
        <v>18</v>
      </c>
    </row>
    <row r="51" spans="3:4" x14ac:dyDescent="0.2">
      <c r="C51" s="1" t="s">
        <v>18</v>
      </c>
      <c r="D51" s="1" t="s">
        <v>18</v>
      </c>
    </row>
    <row r="52" spans="3:4" x14ac:dyDescent="0.2">
      <c r="C52" s="1" t="s">
        <v>18</v>
      </c>
      <c r="D52" s="1" t="s">
        <v>18</v>
      </c>
    </row>
    <row r="53" spans="3:4" x14ac:dyDescent="0.2">
      <c r="C53" s="1" t="s">
        <v>18</v>
      </c>
      <c r="D53" s="1" t="s">
        <v>18</v>
      </c>
    </row>
    <row r="54" spans="3:4" x14ac:dyDescent="0.2">
      <c r="C54" s="1" t="s">
        <v>18</v>
      </c>
      <c r="D54" s="1" t="s">
        <v>18</v>
      </c>
    </row>
    <row r="55" spans="3:4" x14ac:dyDescent="0.2">
      <c r="C55" s="1" t="s">
        <v>18</v>
      </c>
      <c r="D55" s="1" t="s">
        <v>18</v>
      </c>
    </row>
    <row r="56" spans="3:4" x14ac:dyDescent="0.2">
      <c r="C56" s="1" t="s">
        <v>18</v>
      </c>
      <c r="D56" s="1" t="s">
        <v>18</v>
      </c>
    </row>
    <row r="57" spans="3:4" x14ac:dyDescent="0.2">
      <c r="C57" s="1" t="s">
        <v>18</v>
      </c>
      <c r="D57" s="1" t="s">
        <v>18</v>
      </c>
    </row>
    <row r="58" spans="3:4" x14ac:dyDescent="0.2">
      <c r="C58" s="1" t="s">
        <v>18</v>
      </c>
      <c r="D58" s="1" t="s">
        <v>18</v>
      </c>
    </row>
    <row r="59" spans="3:4" x14ac:dyDescent="0.2">
      <c r="C59" s="1" t="s">
        <v>18</v>
      </c>
      <c r="D59" s="1" t="s">
        <v>18</v>
      </c>
    </row>
    <row r="60" spans="3:4" x14ac:dyDescent="0.2">
      <c r="C60" s="1" t="s">
        <v>18</v>
      </c>
      <c r="D60" s="1" t="s">
        <v>18</v>
      </c>
    </row>
    <row r="61" spans="3:4" x14ac:dyDescent="0.2">
      <c r="C61" s="1" t="s">
        <v>18</v>
      </c>
      <c r="D61" s="1" t="s">
        <v>18</v>
      </c>
    </row>
    <row r="62" spans="3:4" x14ac:dyDescent="0.2">
      <c r="C62" s="1" t="s">
        <v>18</v>
      </c>
      <c r="D62" s="1" t="s">
        <v>18</v>
      </c>
    </row>
    <row r="63" spans="3:4" x14ac:dyDescent="0.2">
      <c r="C63" s="1" t="s">
        <v>18</v>
      </c>
      <c r="D63" s="1" t="s">
        <v>18</v>
      </c>
    </row>
    <row r="64" spans="3:4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D6361" s="1" t="s">
        <v>18</v>
      </c>
    </row>
    <row r="6362" spans="3:4" x14ac:dyDescent="0.2">
      <c r="D6362" s="1" t="s">
        <v>18</v>
      </c>
    </row>
  </sheetData>
  <autoFilter ref="A8:F7575" xr:uid="{00000000-0009-0000-0000-000000000000}">
    <sortState ref="A9:F7847">
      <sortCondition ref="C8:C7947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3 B15 B10">
    <cfRule type="expression" dxfId="92" priority="450" stopIfTrue="1">
      <formula>AND(#REF!&gt;0,B10="")</formula>
    </cfRule>
  </conditionalFormatting>
  <conditionalFormatting sqref="B12">
    <cfRule type="expression" dxfId="91" priority="449" stopIfTrue="1">
      <formula>AND(#REF!&gt;0,B12="")</formula>
    </cfRule>
  </conditionalFormatting>
  <conditionalFormatting sqref="B14">
    <cfRule type="expression" dxfId="90" priority="270" stopIfTrue="1">
      <formula>AND(#REF!&gt;0,B14="")</formula>
    </cfRule>
  </conditionalFormatting>
  <conditionalFormatting sqref="C9:C15">
    <cfRule type="expression" dxfId="89" priority="61" stopIfTrue="1">
      <formula>AND($AD9&gt;0,C9="")</formula>
    </cfRule>
    <cfRule type="expression" dxfId="88" priority="62" stopIfTrue="1">
      <formula>AND(NOT(G9=""),C9="")</formula>
    </cfRule>
  </conditionalFormatting>
  <conditionalFormatting sqref="C9:C15">
    <cfRule type="expression" dxfId="87" priority="60" stopIfTrue="1">
      <formula>AND(#REF!&gt;0,C9="")</formula>
    </cfRule>
  </conditionalFormatting>
  <conditionalFormatting sqref="E15">
    <cfRule type="expression" dxfId="86" priority="11" stopIfTrue="1">
      <formula>AND(#REF!&gt;0,E15="")</formula>
    </cfRule>
  </conditionalFormatting>
  <conditionalFormatting sqref="E10 E12:E14">
    <cfRule type="expression" dxfId="85" priority="12" stopIfTrue="1">
      <formula>AND(#REF!&gt;0,E10="")</formula>
    </cfRule>
  </conditionalFormatting>
  <conditionalFormatting sqref="E9">
    <cfRule type="expression" dxfId="84" priority="8" stopIfTrue="1">
      <formula>AND(#REF!&gt;0,E9="")</formula>
    </cfRule>
  </conditionalFormatting>
  <conditionalFormatting sqref="E9">
    <cfRule type="expression" dxfId="83" priority="7" stopIfTrue="1">
      <formula>AND($F12&gt;"",E9="")</formula>
    </cfRule>
  </conditionalFormatting>
  <conditionalFormatting sqref="E9">
    <cfRule type="expression" dxfId="82" priority="6" stopIfTrue="1">
      <formula>AND(#REF!&gt;0,$D12="")</formula>
    </cfRule>
  </conditionalFormatting>
  <conditionalFormatting sqref="E9">
    <cfRule type="expression" dxfId="81" priority="10" stopIfTrue="1">
      <formula>AND(OR(AH12&gt;0,AI12&gt;0,AT12&gt;0),$D12="")</formula>
    </cfRule>
  </conditionalFormatting>
  <conditionalFormatting sqref="E9">
    <cfRule type="expression" dxfId="80" priority="9" stopIfTrue="1">
      <formula>AND(OR(AG12&gt;0,AQ12&gt;0,AS12&gt;0),$D12="")</formula>
    </cfRule>
  </conditionalFormatting>
  <conditionalFormatting sqref="E11">
    <cfRule type="expression" dxfId="79" priority="1" stopIfTrue="1">
      <formula>AND(#REF!&gt;0,E11="")</formula>
    </cfRule>
  </conditionalFormatting>
  <conditionalFormatting sqref="E11">
    <cfRule type="expression" dxfId="78" priority="2" stopIfTrue="1">
      <formula>AND(#REF!&gt;"",E11="")</formula>
    </cfRule>
  </conditionalFormatting>
  <conditionalFormatting sqref="E11">
    <cfRule type="expression" dxfId="77" priority="3" stopIfTrue="1">
      <formula>AND(#REF!&gt;0,#REF!="")</formula>
    </cfRule>
  </conditionalFormatting>
  <conditionalFormatting sqref="E11">
    <cfRule type="expression" dxfId="76" priority="4" stopIfTrue="1">
      <formula>AND(OR(#REF!&gt;0,#REF!&gt;0,#REF!&gt;0),#REF!="")</formula>
    </cfRule>
  </conditionalFormatting>
  <conditionalFormatting sqref="E11">
    <cfRule type="expression" dxfId="75" priority="5" stopIfTrue="1">
      <formula>AND(OR(#REF!&gt;0,#REF!&gt;0,#REF!&gt;0),#REF!="")</formula>
    </cfRule>
  </conditionalFormatting>
  <conditionalFormatting sqref="E15">
    <cfRule type="expression" dxfId="74" priority="19" stopIfTrue="1">
      <formula>AND(#REF!&gt;"",E15="")</formula>
    </cfRule>
  </conditionalFormatting>
  <conditionalFormatting sqref="E15">
    <cfRule type="expression" dxfId="73" priority="20" stopIfTrue="1">
      <formula>AND(#REF!&gt;0,#REF!="")</formula>
    </cfRule>
  </conditionalFormatting>
  <conditionalFormatting sqref="E15">
    <cfRule type="expression" dxfId="72" priority="21" stopIfTrue="1">
      <formula>AND(OR(AH20&gt;0,AI20&gt;0,AT20&gt;0),#REF!="")</formula>
    </cfRule>
  </conditionalFormatting>
  <conditionalFormatting sqref="E15">
    <cfRule type="expression" dxfId="71" priority="22" stopIfTrue="1">
      <formula>AND(OR(AG20&gt;0,AQ20&gt;0,AS20&gt;0),#REF!="")</formula>
    </cfRule>
  </conditionalFormatting>
  <conditionalFormatting sqref="E12:E13 E10">
    <cfRule type="expression" dxfId="70" priority="1218" stopIfTrue="1">
      <formula>AND(#REF!&gt;"",E10="")</formula>
    </cfRule>
  </conditionalFormatting>
  <conditionalFormatting sqref="E14">
    <cfRule type="expression" dxfId="69" priority="1219" stopIfTrue="1">
      <formula>AND($F16&gt;"",E14="")</formula>
    </cfRule>
  </conditionalFormatting>
  <conditionalFormatting sqref="E12:E13 E10">
    <cfRule type="expression" dxfId="68" priority="1220" stopIfTrue="1">
      <formula>AND(#REF!&gt;0,#REF!="")</formula>
    </cfRule>
  </conditionalFormatting>
  <conditionalFormatting sqref="E14">
    <cfRule type="expression" dxfId="67" priority="1221" stopIfTrue="1">
      <formula>AND(#REF!&gt;0,$D16="")</formula>
    </cfRule>
  </conditionalFormatting>
  <conditionalFormatting sqref="E10 E12:E13">
    <cfRule type="expression" dxfId="66" priority="1224" stopIfTrue="1">
      <formula>AND(OR(AH30&gt;0,AI30&gt;0,AT30&gt;0),#REF!="")</formula>
    </cfRule>
  </conditionalFormatting>
  <conditionalFormatting sqref="E14">
    <cfRule type="expression" dxfId="65" priority="1226" stopIfTrue="1">
      <formula>AND(OR(AH34&gt;0,AI34&gt;0,AT34&gt;0),$D16="")</formula>
    </cfRule>
  </conditionalFormatting>
  <conditionalFormatting sqref="E10 E12:E13">
    <cfRule type="expression" dxfId="64" priority="1227" stopIfTrue="1">
      <formula>AND(OR(AG30&gt;0,AQ30&gt;0,AS30&gt;0),#REF!="")</formula>
    </cfRule>
  </conditionalFormatting>
  <conditionalFormatting sqref="E14">
    <cfRule type="expression" dxfId="63" priority="1229" stopIfTrue="1">
      <formula>AND(OR(AG34&gt;0,AQ34&gt;0,AS34&gt;0),$D16="")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tabSelected="1" zoomScale="90" zoomScaleNormal="90" zoomScaleSheetLayoutView="85" workbookViewId="0">
      <selection activeCell="G23" sqref="G23"/>
    </sheetView>
  </sheetViews>
  <sheetFormatPr defaultColWidth="9.140625"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7" t="s">
        <v>29</v>
      </c>
      <c r="B1" s="58"/>
      <c r="C1" s="58"/>
      <c r="D1" s="58"/>
      <c r="E1" s="58"/>
      <c r="F1" s="58"/>
      <c r="G1" s="58"/>
      <c r="H1" s="31"/>
      <c r="I1" s="32"/>
      <c r="J1" s="31"/>
    </row>
    <row r="2" spans="1:10" ht="15.75" x14ac:dyDescent="0.25">
      <c r="A2" s="57" t="s">
        <v>22</v>
      </c>
      <c r="B2" s="58"/>
      <c r="C2" s="58"/>
      <c r="D2" s="58"/>
      <c r="E2" s="58"/>
      <c r="F2" s="58"/>
      <c r="G2" s="58"/>
      <c r="H2" s="58"/>
      <c r="I2" s="58"/>
      <c r="J2" s="31"/>
    </row>
    <row r="3" spans="1:10" ht="18" customHeight="1" x14ac:dyDescent="0.25">
      <c r="A3" s="57" t="s">
        <v>51</v>
      </c>
      <c r="B3" s="58"/>
      <c r="C3" s="58"/>
      <c r="D3" s="58"/>
      <c r="E3" s="58"/>
      <c r="F3" s="58"/>
      <c r="G3" s="58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9" t="s">
        <v>3</v>
      </c>
      <c r="B5" s="59" t="s">
        <v>19</v>
      </c>
      <c r="C5" s="53" t="s">
        <v>4</v>
      </c>
      <c r="D5" s="53"/>
      <c r="E5" s="53"/>
      <c r="F5" s="54"/>
      <c r="G5" s="55" t="s">
        <v>5</v>
      </c>
      <c r="H5" s="55"/>
      <c r="I5" s="56"/>
      <c r="J5" s="55"/>
    </row>
    <row r="6" spans="1:10" ht="12.75" customHeight="1" x14ac:dyDescent="0.2">
      <c r="A6" s="60"/>
      <c r="B6" s="60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1" t="s">
        <v>23</v>
      </c>
      <c r="J6" s="48" t="s">
        <v>9</v>
      </c>
    </row>
    <row r="7" spans="1:10" ht="84.75" customHeight="1" x14ac:dyDescent="0.2">
      <c r="A7" s="60"/>
      <c r="B7" s="60"/>
      <c r="C7" s="47"/>
      <c r="D7" s="47"/>
      <c r="E7" s="47"/>
      <c r="F7" s="47"/>
      <c r="G7" s="49"/>
      <c r="H7" s="49"/>
      <c r="I7" s="52"/>
      <c r="J7" s="49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25</v>
      </c>
      <c r="D9" s="28" t="s">
        <v>33</v>
      </c>
      <c r="E9" s="15">
        <v>0.4</v>
      </c>
      <c r="F9" s="16">
        <v>5.0000000000000001E-3</v>
      </c>
      <c r="G9" s="17" t="s">
        <v>34</v>
      </c>
      <c r="H9" s="18">
        <v>43369</v>
      </c>
      <c r="I9" s="34">
        <v>466.1</v>
      </c>
      <c r="J9" s="18" t="s">
        <v>27</v>
      </c>
    </row>
    <row r="10" spans="1:10" ht="15.75" x14ac:dyDescent="0.25">
      <c r="A10" s="29">
        <v>2</v>
      </c>
      <c r="B10" s="16" t="s">
        <v>24</v>
      </c>
      <c r="C10" s="15" t="s">
        <v>25</v>
      </c>
      <c r="D10" s="28" t="s">
        <v>36</v>
      </c>
      <c r="E10" s="15">
        <v>0.4</v>
      </c>
      <c r="F10" s="16">
        <v>5.0000000000000001E-3</v>
      </c>
      <c r="G10" s="17" t="s">
        <v>37</v>
      </c>
      <c r="H10" s="18">
        <v>43374</v>
      </c>
      <c r="I10" s="34">
        <v>466.1</v>
      </c>
      <c r="J10" s="18" t="s">
        <v>27</v>
      </c>
    </row>
    <row r="11" spans="1:10" ht="15.75" x14ac:dyDescent="0.25">
      <c r="A11" s="29">
        <v>3</v>
      </c>
      <c r="B11" s="16" t="s">
        <v>24</v>
      </c>
      <c r="C11" s="15" t="s">
        <v>25</v>
      </c>
      <c r="D11" s="28" t="s">
        <v>38</v>
      </c>
      <c r="E11" s="15">
        <v>0.4</v>
      </c>
      <c r="F11" s="16">
        <v>5.0000000000000001E-3</v>
      </c>
      <c r="G11" s="17" t="s">
        <v>35</v>
      </c>
      <c r="H11" s="18">
        <v>43350</v>
      </c>
      <c r="I11" s="34">
        <v>466.1</v>
      </c>
      <c r="J11" s="18" t="s">
        <v>27</v>
      </c>
    </row>
    <row r="12" spans="1:10" ht="15.75" x14ac:dyDescent="0.25">
      <c r="A12" s="29">
        <v>4</v>
      </c>
      <c r="B12" s="16" t="s">
        <v>24</v>
      </c>
      <c r="C12" s="15" t="s">
        <v>25</v>
      </c>
      <c r="D12" s="28" t="s">
        <v>39</v>
      </c>
      <c r="E12" s="15">
        <v>0.4</v>
      </c>
      <c r="F12" s="16">
        <v>5.0000000000000001E-3</v>
      </c>
      <c r="G12" s="17" t="s">
        <v>40</v>
      </c>
      <c r="H12" s="18">
        <v>43315</v>
      </c>
      <c r="I12" s="34">
        <v>466.1</v>
      </c>
      <c r="J12" s="18" t="s">
        <v>27</v>
      </c>
    </row>
    <row r="13" spans="1:10" ht="15.75" x14ac:dyDescent="0.25">
      <c r="A13" s="14">
        <v>5</v>
      </c>
      <c r="B13" s="16" t="s">
        <v>24</v>
      </c>
      <c r="C13" s="15" t="s">
        <v>25</v>
      </c>
      <c r="D13" s="28" t="s">
        <v>41</v>
      </c>
      <c r="E13" s="15">
        <v>0.4</v>
      </c>
      <c r="F13" s="16">
        <v>5.0000000000000001E-3</v>
      </c>
      <c r="G13" s="17" t="s">
        <v>42</v>
      </c>
      <c r="H13" s="18">
        <v>43354</v>
      </c>
      <c r="I13" s="34">
        <v>466.1</v>
      </c>
      <c r="J13" s="18" t="s">
        <v>27</v>
      </c>
    </row>
    <row r="14" spans="1:10" ht="15.75" x14ac:dyDescent="0.25">
      <c r="A14" s="29">
        <v>6</v>
      </c>
      <c r="B14" s="16" t="s">
        <v>24</v>
      </c>
      <c r="C14" s="15" t="s">
        <v>25</v>
      </c>
      <c r="D14" s="28" t="s">
        <v>43</v>
      </c>
      <c r="E14" s="15">
        <v>0.4</v>
      </c>
      <c r="F14" s="16">
        <v>5.0000000000000001E-3</v>
      </c>
      <c r="G14" s="17" t="s">
        <v>44</v>
      </c>
      <c r="H14" s="18">
        <v>43381</v>
      </c>
      <c r="I14" s="34">
        <v>466.1</v>
      </c>
      <c r="J14" s="18" t="s">
        <v>27</v>
      </c>
    </row>
    <row r="15" spans="1:10" ht="15.75" x14ac:dyDescent="0.25">
      <c r="A15" s="29">
        <v>7</v>
      </c>
      <c r="B15" s="16" t="s">
        <v>24</v>
      </c>
      <c r="C15" s="15" t="s">
        <v>25</v>
      </c>
      <c r="D15" s="28" t="s">
        <v>45</v>
      </c>
      <c r="E15" s="15">
        <v>0.4</v>
      </c>
      <c r="F15" s="16">
        <v>5.0000000000000001E-3</v>
      </c>
      <c r="G15" s="17" t="s">
        <v>46</v>
      </c>
      <c r="H15" s="18">
        <v>43382</v>
      </c>
      <c r="I15" s="34">
        <v>466.1</v>
      </c>
      <c r="J15" s="18" t="s">
        <v>27</v>
      </c>
    </row>
    <row r="16" spans="1:10" ht="15.75" x14ac:dyDescent="0.25">
      <c r="A16" s="14">
        <v>8</v>
      </c>
      <c r="B16" s="38"/>
      <c r="C16" s="15"/>
      <c r="D16" s="39"/>
      <c r="E16" s="11"/>
      <c r="F16" s="44"/>
      <c r="G16" s="41"/>
      <c r="H16" s="35"/>
      <c r="I16" s="42"/>
      <c r="J16" s="18"/>
    </row>
    <row r="17" spans="1:10" ht="15.75" x14ac:dyDescent="0.25">
      <c r="A17" s="38" t="s">
        <v>28</v>
      </c>
      <c r="C17" s="40" t="s">
        <v>28</v>
      </c>
      <c r="D17" s="39"/>
      <c r="E17" s="40"/>
      <c r="F17" s="40">
        <f>SUM(F8:F16)</f>
        <v>7.0349999999999993</v>
      </c>
      <c r="G17" s="39"/>
      <c r="H17" s="40"/>
      <c r="I17" s="43">
        <f>SUM(I8:I16)</f>
        <v>3272.7</v>
      </c>
      <c r="J17" s="40"/>
    </row>
    <row r="33" spans="8:9" x14ac:dyDescent="0.2">
      <c r="H33" s="1" t="s">
        <v>26</v>
      </c>
      <c r="I33" s="3" t="s">
        <v>26</v>
      </c>
    </row>
  </sheetData>
  <autoFilter ref="A8:J8" xr:uid="{00000000-0009-0000-0000-000001000000}">
    <sortState ref="A9:K15">
      <sortCondition ref="H8:H1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10 J12 J14:J15 C9:C15 F9:F15">
    <cfRule type="expression" dxfId="62" priority="442" stopIfTrue="1">
      <formula>AND(#REF!&gt;0,C9="")</formula>
    </cfRule>
  </conditionalFormatting>
  <conditionalFormatting sqref="C9:C15">
    <cfRule type="expression" dxfId="61" priority="439" stopIfTrue="1">
      <formula>AND($AD9&gt;0,C9="")</formula>
    </cfRule>
    <cfRule type="expression" dxfId="60" priority="440" stopIfTrue="1">
      <formula>AND(NOT(I9=""),C9="")</formula>
    </cfRule>
  </conditionalFormatting>
  <conditionalFormatting sqref="C9:C15">
    <cfRule type="expression" dxfId="59" priority="437" stopIfTrue="1">
      <formula>AND($AC9&gt;0,C9="")</formula>
    </cfRule>
    <cfRule type="expression" dxfId="58" priority="438" stopIfTrue="1">
      <formula>AND(NOT(F9=""),C9="")</formula>
    </cfRule>
  </conditionalFormatting>
  <conditionalFormatting sqref="B9 H9:H15 F9:F15">
    <cfRule type="expression" dxfId="57" priority="423" stopIfTrue="1">
      <formula>AND($AD9&gt;0,B9="")</formula>
    </cfRule>
    <cfRule type="expression" dxfId="56" priority="424" stopIfTrue="1">
      <formula>AND(NOT(F9=""),B9="")</formula>
    </cfRule>
  </conditionalFormatting>
  <conditionalFormatting sqref="G9:G15">
    <cfRule type="expression" dxfId="55" priority="421" stopIfTrue="1">
      <formula>AND($AC9&gt;0,G9="")</formula>
    </cfRule>
  </conditionalFormatting>
  <conditionalFormatting sqref="G9:G15">
    <cfRule type="expression" dxfId="54" priority="301" stopIfTrue="1">
      <formula>AND(#REF!&gt;0,G9="")</formula>
    </cfRule>
  </conditionalFormatting>
  <conditionalFormatting sqref="J9 J11 J13">
    <cfRule type="expression" dxfId="53" priority="283" stopIfTrue="1">
      <formula>AND(#REF!&gt;0,J9="")</formula>
    </cfRule>
  </conditionalFormatting>
  <conditionalFormatting sqref="C9:C15">
    <cfRule type="expression" dxfId="52" priority="823" stopIfTrue="1">
      <formula>AND(OR(AU9&gt;0,BF9&gt;0,BG9&gt;0),#REF!="")</formula>
    </cfRule>
  </conditionalFormatting>
  <conditionalFormatting sqref="C9:C15">
    <cfRule type="expression" dxfId="51" priority="825" stopIfTrue="1">
      <formula>AND(OR(AV9&gt;0,AW9&gt;0,BH9&gt;0),#REF!="")</formula>
    </cfRule>
  </conditionalFormatting>
  <conditionalFormatting sqref="C9:C15">
    <cfRule type="expression" dxfId="50" priority="827" stopIfTrue="1">
      <formula>AND(OR(AU9&gt;0,#REF!&gt;0,#REF!&gt;0),#REF!="")</formula>
    </cfRule>
  </conditionalFormatting>
  <conditionalFormatting sqref="C9:C15">
    <cfRule type="expression" dxfId="49" priority="828" stopIfTrue="1">
      <formula>AND(OR(AV9&gt;0,AW9&gt;0,#REF!&gt;0),#REF!="")</formula>
    </cfRule>
  </conditionalFormatting>
  <conditionalFormatting sqref="E10 E12 E14">
    <cfRule type="expression" dxfId="48" priority="224" stopIfTrue="1">
      <formula>AND(#REF!&gt;0,E10="")</formula>
    </cfRule>
  </conditionalFormatting>
  <conditionalFormatting sqref="E10 E12 E14">
    <cfRule type="expression" dxfId="47" priority="222" stopIfTrue="1">
      <formula>AND($AD10&gt;0,E10="")</formula>
    </cfRule>
    <cfRule type="expression" dxfId="46" priority="223" stopIfTrue="1">
      <formula>AND(NOT(I10=""),E10="")</formula>
    </cfRule>
  </conditionalFormatting>
  <conditionalFormatting sqref="B13:B14 B9:B10 H9:H15">
    <cfRule type="expression" dxfId="45" priority="221" stopIfTrue="1">
      <formula>AND(#REF!&gt;0,B9="")</formula>
    </cfRule>
  </conditionalFormatting>
  <conditionalFormatting sqref="B10 B13:B14">
    <cfRule type="expression" dxfId="44" priority="219" stopIfTrue="1">
      <formula>AND($AD10&gt;0,B10="")</formula>
    </cfRule>
    <cfRule type="expression" dxfId="43" priority="220" stopIfTrue="1">
      <formula>AND(NOT(F10=""),B10="")</formula>
    </cfRule>
  </conditionalFormatting>
  <conditionalFormatting sqref="E9 E11 E13 E15">
    <cfRule type="expression" dxfId="42" priority="218" stopIfTrue="1">
      <formula>AND(#REF!&gt;0,E9="")</formula>
    </cfRule>
  </conditionalFormatting>
  <conditionalFormatting sqref="E9 E11 E13 E15">
    <cfRule type="expression" dxfId="41" priority="216" stopIfTrue="1">
      <formula>AND($AD9&gt;0,E9="")</formula>
    </cfRule>
    <cfRule type="expression" dxfId="40" priority="217" stopIfTrue="1">
      <formula>AND(NOT(I9=""),E9="")</formula>
    </cfRule>
  </conditionalFormatting>
  <conditionalFormatting sqref="B15 B11:B12">
    <cfRule type="expression" dxfId="39" priority="212" stopIfTrue="1">
      <formula>AND(#REF!&gt;0,B11="")</formula>
    </cfRule>
  </conditionalFormatting>
  <conditionalFormatting sqref="B15 B11:B12">
    <cfRule type="expression" dxfId="38" priority="210" stopIfTrue="1">
      <formula>AND($AD11&gt;0,B11="")</formula>
    </cfRule>
    <cfRule type="expression" dxfId="37" priority="211" stopIfTrue="1">
      <formula>AND(NOT(F11=""),B11="")</formula>
    </cfRule>
  </conditionalFormatting>
  <conditionalFormatting sqref="D10 D12:D14">
    <cfRule type="expression" dxfId="36" priority="185" stopIfTrue="1">
      <formula>AND(#REF!&gt;0,D10="")</formula>
    </cfRule>
  </conditionalFormatting>
  <conditionalFormatting sqref="D12:D14">
    <cfRule type="expression" dxfId="35" priority="850" stopIfTrue="1">
      <formula>AND($F23&gt;"",D12="")</formula>
    </cfRule>
  </conditionalFormatting>
  <conditionalFormatting sqref="D12:D14">
    <cfRule type="expression" dxfId="34" priority="852" stopIfTrue="1">
      <formula>AND(#REF!&gt;0,$D23="")</formula>
    </cfRule>
  </conditionalFormatting>
  <conditionalFormatting sqref="D15">
    <cfRule type="expression" dxfId="33" priority="125" stopIfTrue="1">
      <formula>AND(#REF!&gt;0,D15="")</formula>
    </cfRule>
  </conditionalFormatting>
  <conditionalFormatting sqref="D10">
    <cfRule type="expression" dxfId="32" priority="886" stopIfTrue="1">
      <formula>AND($F21&gt;"",D10="")</formula>
    </cfRule>
  </conditionalFormatting>
  <conditionalFormatting sqref="D10">
    <cfRule type="expression" dxfId="31" priority="888" stopIfTrue="1">
      <formula>AND(#REF!&gt;0,$D21="")</formula>
    </cfRule>
  </conditionalFormatting>
  <conditionalFormatting sqref="C16">
    <cfRule type="expression" dxfId="30" priority="34" stopIfTrue="1">
      <formula>AND(#REF!&gt;0,C16="")</formula>
    </cfRule>
  </conditionalFormatting>
  <conditionalFormatting sqref="C16">
    <cfRule type="expression" dxfId="29" priority="35" stopIfTrue="1">
      <formula>AND(OR(AU25&gt;0,BF25&gt;0,BG25&gt;0),#REF!="")</formula>
    </cfRule>
  </conditionalFormatting>
  <conditionalFormatting sqref="C16">
    <cfRule type="expression" dxfId="28" priority="36" stopIfTrue="1">
      <formula>AND(OR(AV25&gt;0,AW25&gt;0,BH25&gt;0),#REF!="")</formula>
    </cfRule>
  </conditionalFormatting>
  <conditionalFormatting sqref="C16">
    <cfRule type="expression" dxfId="27" priority="37" stopIfTrue="1">
      <formula>AND(OR(AU25&gt;0,#REF!&gt;0,#REF!&gt;0),#REF!="")</formula>
    </cfRule>
  </conditionalFormatting>
  <conditionalFormatting sqref="C16">
    <cfRule type="expression" dxfId="26" priority="38" stopIfTrue="1">
      <formula>AND(OR(AV25&gt;0,AW25&gt;0,#REF!&gt;0),#REF!="")</formula>
    </cfRule>
  </conditionalFormatting>
  <conditionalFormatting sqref="J16">
    <cfRule type="expression" dxfId="25" priority="11" stopIfTrue="1">
      <formula>AND(#REF!&gt;0,J16="")</formula>
    </cfRule>
  </conditionalFormatting>
  <conditionalFormatting sqref="D9">
    <cfRule type="expression" dxfId="24" priority="8" stopIfTrue="1">
      <formula>AND(#REF!&gt;0,D9="")</formula>
    </cfRule>
  </conditionalFormatting>
  <conditionalFormatting sqref="D9">
    <cfRule type="expression" dxfId="23" priority="7" stopIfTrue="1">
      <formula>AND($F12&gt;"",D9="")</formula>
    </cfRule>
  </conditionalFormatting>
  <conditionalFormatting sqref="D9">
    <cfRule type="expression" dxfId="22" priority="6" stopIfTrue="1">
      <formula>AND(#REF!&gt;0,$D12="")</formula>
    </cfRule>
  </conditionalFormatting>
  <conditionalFormatting sqref="D9">
    <cfRule type="expression" dxfId="21" priority="10" stopIfTrue="1">
      <formula>AND(OR(AG12&gt;0,AH12&gt;0,AS12&gt;0),$D12="")</formula>
    </cfRule>
  </conditionalFormatting>
  <conditionalFormatting sqref="D9">
    <cfRule type="expression" dxfId="20" priority="9" stopIfTrue="1">
      <formula>AND(OR(AF12&gt;0,AP12&gt;0,AR12&gt;0),$D12="")</formula>
    </cfRule>
  </conditionalFormatting>
  <conditionalFormatting sqref="D11">
    <cfRule type="expression" dxfId="19" priority="1" stopIfTrue="1">
      <formula>AND(#REF!&gt;0,D11="")</formula>
    </cfRule>
  </conditionalFormatting>
  <conditionalFormatting sqref="D11">
    <cfRule type="expression" dxfId="18" priority="2" stopIfTrue="1">
      <formula>AND(#REF!&gt;"",D11="")</formula>
    </cfRule>
  </conditionalFormatting>
  <conditionalFormatting sqref="D11">
    <cfRule type="expression" dxfId="17" priority="3" stopIfTrue="1">
      <formula>AND(#REF!&gt;0,#REF!="")</formula>
    </cfRule>
  </conditionalFormatting>
  <conditionalFormatting sqref="D11">
    <cfRule type="expression" dxfId="16" priority="4" stopIfTrue="1">
      <formula>AND(OR(#REF!&gt;0,#REF!&gt;0,#REF!&gt;0),#REF!="")</formula>
    </cfRule>
  </conditionalFormatting>
  <conditionalFormatting sqref="D11">
    <cfRule type="expression" dxfId="15" priority="5" stopIfTrue="1">
      <formula>AND(OR(#REF!&gt;0,#REF!&gt;0,#REF!&gt;0),#REF!="")</formula>
    </cfRule>
  </conditionalFormatting>
  <conditionalFormatting sqref="D10 D12:D14">
    <cfRule type="expression" dxfId="14" priority="1202" stopIfTrue="1">
      <formula>AND(OR(AG30&gt;0,AH30&gt;0,AS30&gt;0),$D21="")</formula>
    </cfRule>
  </conditionalFormatting>
  <conditionalFormatting sqref="D10 D12:D14">
    <cfRule type="expression" dxfId="13" priority="1203" stopIfTrue="1">
      <formula>AND(OR(AF30&gt;0,AP30&gt;0,AR30&gt;0),$D21="")</formula>
    </cfRule>
  </conditionalFormatting>
  <conditionalFormatting sqref="D15">
    <cfRule type="expression" dxfId="12" priority="1204" stopIfTrue="1">
      <formula>AND(#REF!&gt;"",D15="")</formula>
    </cfRule>
  </conditionalFormatting>
  <conditionalFormatting sqref="D15">
    <cfRule type="expression" dxfId="11" priority="1205" stopIfTrue="1">
      <formula>AND(#REF!&gt;0,#REF!="")</formula>
    </cfRule>
  </conditionalFormatting>
  <conditionalFormatting sqref="D15">
    <cfRule type="expression" dxfId="10" priority="1206" stopIfTrue="1">
      <formula>AND(OR(AG20&gt;0,AH20&gt;0,AS20&gt;0),#REF!="")</formula>
    </cfRule>
  </conditionalFormatting>
  <conditionalFormatting sqref="D15">
    <cfRule type="expression" dxfId="9" priority="1207" stopIfTrue="1">
      <formula>AND(OR(AF20&gt;0,AP20&gt;0,AR20&gt;0),#REF!="")</formula>
    </cfRule>
  </conditionalFormatting>
  <conditionalFormatting sqref="C16">
    <cfRule type="expression" dxfId="8" priority="1214" stopIfTrue="1">
      <formula>AND($AD25&gt;0,C16="")</formula>
    </cfRule>
    <cfRule type="expression" dxfId="7" priority="1215" stopIfTrue="1">
      <formula>AND(NOT(I16=""),C16="")</formula>
    </cfRule>
  </conditionalFormatting>
  <conditionalFormatting sqref="C16">
    <cfRule type="expression" dxfId="6" priority="1216" stopIfTrue="1">
      <formula>AND($AC25&gt;0,C16="")</formula>
    </cfRule>
    <cfRule type="expression" dxfId="5" priority="1217" stopIfTrue="1">
      <formula>AND(NOT(F16=""),C16="")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E34" sqref="E34"/>
    </sheetView>
  </sheetViews>
  <sheetFormatPr defaultColWidth="9.140625"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5" t="s">
        <v>32</v>
      </c>
      <c r="B2" s="61"/>
      <c r="C2" s="61"/>
      <c r="D2" s="61"/>
      <c r="E2" s="61"/>
      <c r="F2" s="61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2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2"/>
      <c r="F6" s="47"/>
    </row>
    <row r="7" spans="1:6" ht="56.25" customHeight="1" x14ac:dyDescent="0.2">
      <c r="A7" s="47"/>
      <c r="B7" s="50"/>
      <c r="C7" s="47"/>
      <c r="D7" s="47"/>
      <c r="E7" s="62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6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4" priority="1" stopIfTrue="1">
      <formula>AND(#REF!&gt;0,F13="")</formula>
    </cfRule>
  </conditionalFormatting>
  <conditionalFormatting sqref="F13">
    <cfRule type="expression" dxfId="3" priority="2" stopIfTrue="1">
      <formula>AND($F19&gt;"",F13="")</formula>
    </cfRule>
  </conditionalFormatting>
  <conditionalFormatting sqref="F13">
    <cfRule type="expression" dxfId="2" priority="3" stopIfTrue="1">
      <formula>AND(#REF!&gt;0,$D19="")</formula>
    </cfRule>
  </conditionalFormatting>
  <conditionalFormatting sqref="F13">
    <cfRule type="expression" dxfId="1" priority="4" stopIfTrue="1">
      <formula>AND(OR(AH19&gt;0,AI19&gt;0,AT19&gt;0),$D19="")</formula>
    </cfRule>
  </conditionalFormatting>
  <conditionalFormatting sqref="F13">
    <cfRule type="expression" dxfId="0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topLeftCell="B1" workbookViewId="0">
      <selection activeCell="H20" sqref="H20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6" t="s">
        <v>30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70" t="s">
        <v>19</v>
      </c>
      <c r="C5" s="76" t="s">
        <v>50</v>
      </c>
      <c r="D5" s="74"/>
      <c r="E5" s="75"/>
      <c r="F5" s="73" t="s">
        <v>49</v>
      </c>
      <c r="G5" s="74"/>
      <c r="H5" s="75"/>
      <c r="I5" s="73" t="s">
        <v>47</v>
      </c>
      <c r="J5" s="74"/>
      <c r="K5" s="75"/>
      <c r="L5" s="23"/>
      <c r="M5" s="23"/>
      <c r="N5" s="23"/>
      <c r="O5" s="23"/>
      <c r="P5" s="23"/>
    </row>
    <row r="6" spans="1:16" ht="19.5" customHeight="1" thickBot="1" x14ac:dyDescent="0.25">
      <c r="A6" s="23"/>
      <c r="B6" s="71"/>
      <c r="C6" s="63" t="s">
        <v>15</v>
      </c>
      <c r="D6" s="64"/>
      <c r="E6" s="65"/>
      <c r="F6" s="63" t="s">
        <v>16</v>
      </c>
      <c r="G6" s="64"/>
      <c r="H6" s="65"/>
      <c r="I6" s="63" t="s">
        <v>17</v>
      </c>
      <c r="J6" s="64"/>
      <c r="K6" s="65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67">
        <f>I7*466.1/1000</f>
        <v>7.4576000000000002</v>
      </c>
      <c r="D7" s="67"/>
      <c r="E7" s="67"/>
      <c r="F7" s="66">
        <v>5.0000000000000001E-3</v>
      </c>
      <c r="G7" s="66"/>
      <c r="H7" s="66"/>
      <c r="I7" s="69">
        <v>16</v>
      </c>
      <c r="J7" s="69"/>
      <c r="K7" s="69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72"/>
      <c r="D8" s="72"/>
      <c r="E8" s="72"/>
      <c r="F8" s="66"/>
      <c r="G8" s="66"/>
      <c r="H8" s="66"/>
      <c r="I8" s="69"/>
      <c r="J8" s="69"/>
      <c r="K8" s="69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72"/>
      <c r="D9" s="72"/>
      <c r="E9" s="72"/>
      <c r="F9" s="66"/>
      <c r="G9" s="66"/>
      <c r="H9" s="66"/>
      <c r="I9" s="69"/>
      <c r="J9" s="69"/>
      <c r="K9" s="69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67">
        <f>C7</f>
        <v>7.4576000000000002</v>
      </c>
      <c r="D10" s="67"/>
      <c r="E10" s="67"/>
      <c r="F10" s="66">
        <f>F7*I7</f>
        <v>0.08</v>
      </c>
      <c r="G10" s="66"/>
      <c r="H10" s="66"/>
      <c r="I10" s="69">
        <f>I7</f>
        <v>16</v>
      </c>
      <c r="J10" s="69"/>
      <c r="K10" s="69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C5:E5"/>
    <mergeCell ref="C6:E6"/>
    <mergeCell ref="C7:E7"/>
    <mergeCell ref="F5:H5"/>
    <mergeCell ref="F6:H6"/>
    <mergeCell ref="F7:H7"/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Kirill</cp:lastModifiedBy>
  <cp:lastPrinted>2018-05-23T12:57:59Z</cp:lastPrinted>
  <dcterms:created xsi:type="dcterms:W3CDTF">2007-02-07T11:07:35Z</dcterms:created>
  <dcterms:modified xsi:type="dcterms:W3CDTF">2018-11-27T07:02:47Z</dcterms:modified>
</cp:coreProperties>
</file>